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cg055226\Desktop\製品用部材ならびに梱包用部材への禁止対象物質の非含有保証書（様式-B）\"/>
    </mc:Choice>
  </mc:AlternateContent>
  <bookViews>
    <workbookView xWindow="0" yWindow="0" windowWidth="20490" windowHeight="7695" activeTab="1"/>
  </bookViews>
  <sheets>
    <sheet name="表紙" sheetId="20" r:id="rId1"/>
    <sheet name="ＣＭＳチェックシート" sheetId="19" r:id="rId2"/>
    <sheet name="改善項目一覧表" sheetId="11" r:id="rId3"/>
  </sheets>
  <externalReferences>
    <externalReference r:id="rId4"/>
    <externalReference r:id="rId5"/>
    <externalReference r:id="rId6"/>
  </externalReferences>
  <definedNames>
    <definedName name="_xlnm._FilterDatabase" localSheetId="1" hidden="1">ＣＭＳチェックシート!$A$19:$AS$149</definedName>
    <definedName name="Chosa_Gen_1">#REF!</definedName>
    <definedName name="Chosa_Gen_2">#REF!</definedName>
    <definedName name="Chosa_Gen_3">#REF!</definedName>
    <definedName name="Chosa_Saki_1">#REF!</definedName>
    <definedName name="Chosa_Saki_2">#REF!</definedName>
    <definedName name="Chosa_Saki_3">#REF!</definedName>
    <definedName name="CSV_Bu1">[1]CsvFile!#REF!</definedName>
    <definedName name="CSV_Bu10">[1]CsvFile!#REF!</definedName>
    <definedName name="CSV_Bu11">[1]CsvFile!#REF!</definedName>
    <definedName name="CSV_Bu12">[1]CsvFile!#REF!</definedName>
    <definedName name="CSV_Bu13">[1]CsvFile!#REF!</definedName>
    <definedName name="CSV_Bu14">[1]CsvFile!#REF!</definedName>
    <definedName name="CSV_Bu15">[1]CsvFile!#REF!</definedName>
    <definedName name="CSV_Bu16">[1]CsvFile!#REF!</definedName>
    <definedName name="CSV_Bu17">[1]CsvFile!#REF!</definedName>
    <definedName name="CSV_Bu18">[1]CsvFile!#REF!</definedName>
    <definedName name="CSV_Bu19">[1]CsvFile!#REF!</definedName>
    <definedName name="CSV_Bu2">[1]CsvFile!#REF!</definedName>
    <definedName name="CSV_Bu20">[1]CsvFile!#REF!</definedName>
    <definedName name="CSV_Bu3">[1]CsvFile!#REF!</definedName>
    <definedName name="CSV_Bu4">[1]CsvFile!#REF!</definedName>
    <definedName name="CSV_Bu5">[1]CsvFile!#REF!</definedName>
    <definedName name="CSV_Bu6">[1]CsvFile!#REF!</definedName>
    <definedName name="CSV_Bu7">[1]CsvFile!#REF!</definedName>
    <definedName name="CSV_Bu8">[1]CsvFile!#REF!</definedName>
    <definedName name="CSV_Bu9">[1]CsvFile!#REF!</definedName>
    <definedName name="other1">#REF!</definedName>
    <definedName name="other10">#REF!</definedName>
    <definedName name="other11">#REF!</definedName>
    <definedName name="other12">#REF!</definedName>
    <definedName name="other13">#REF!</definedName>
    <definedName name="other14">#REF!</definedName>
    <definedName name="other15">#REF!</definedName>
    <definedName name="other16">#REF!</definedName>
    <definedName name="other17">#REF!</definedName>
    <definedName name="other18">#REF!</definedName>
    <definedName name="other19">#REF!</definedName>
    <definedName name="other2">#REF!</definedName>
    <definedName name="other20">#REF!</definedName>
    <definedName name="other3">#REF!</definedName>
    <definedName name="other4">#REF!</definedName>
    <definedName name="other5">#REF!</definedName>
    <definedName name="other6">#REF!</definedName>
    <definedName name="other7">#REF!</definedName>
    <definedName name="other8">#REF!</definedName>
    <definedName name="other9">#REF!</definedName>
    <definedName name="_xlnm.Print_Area" localSheetId="1">ＣＭＳチェックシート!$A$1:$AQ$149</definedName>
    <definedName name="_xlnm.Print_Area" localSheetId="0">表紙!$A$1:$BQ$89</definedName>
    <definedName name="S1_Tani_K">[2]DCT!#REF!</definedName>
    <definedName name="S1_Yobi10">[2]DCT!#REF!</definedName>
    <definedName name="S1_Yobi11">[2]DCT!#REF!</definedName>
    <definedName name="S1_Yobi12">[2]DCT!#REF!</definedName>
    <definedName name="S1_Yobi7">[2]DCT!#REF!</definedName>
    <definedName name="S1_Yobi8">[2]DCT!#REF!</definedName>
    <definedName name="S1_Yobi9">[2]DCT!#REF!</definedName>
    <definedName name="S2_Yobi13">[2]DCT!#REF!</definedName>
    <definedName name="S2_Yobi14">[2]DCT!#REF!</definedName>
    <definedName name="S2_Yobi15">[2]DCT!#REF!</definedName>
    <definedName name="S3_Yobi16">[2]DCT!#REF!</definedName>
    <definedName name="S3_Yobi17">[2]DCT!#REF!</definedName>
    <definedName name="S3_Yobi18">[2]DCT!#REF!</definedName>
    <definedName name="Sunota_1">#REF!</definedName>
    <definedName name="Sunota_10">#REF!</definedName>
    <definedName name="Sunota_2">#REF!</definedName>
    <definedName name="Sunota_3">#REF!</definedName>
    <definedName name="Sunota_4">#REF!</definedName>
    <definedName name="Sunota_5">#REF!</definedName>
    <definedName name="Sunota_6">#REF!</definedName>
    <definedName name="Sunota_7">#REF!</definedName>
    <definedName name="Sunota_8">#REF!</definedName>
    <definedName name="Sunota_9">#REF!</definedName>
    <definedName name="Yobi_1">#REF!</definedName>
    <definedName name="Yobi_10">#REF!</definedName>
    <definedName name="Yobi_11">#REF!</definedName>
    <definedName name="Yobi_12">#REF!</definedName>
    <definedName name="Yobi_13">#REF!</definedName>
    <definedName name="Yobi_14">#REF!</definedName>
    <definedName name="Yobi_15">#REF!</definedName>
    <definedName name="Yobi_16">#REF!</definedName>
    <definedName name="Yobi_17">#REF!</definedName>
    <definedName name="Yobi_18">#REF!</definedName>
    <definedName name="Yobi_2">#REF!</definedName>
    <definedName name="Yobi_3">#REF!</definedName>
    <definedName name="Yobi_4">#REF!</definedName>
    <definedName name="Yobi_5">#REF!</definedName>
    <definedName name="Yobi_6">#REF!</definedName>
    <definedName name="Yobi_7">#REF!</definedName>
    <definedName name="Yobi_8">#REF!</definedName>
    <definedName name="Yobi_9">#REF!</definedName>
    <definedName name="規制物質">#REF!</definedName>
    <definedName name="工程全体材料">'[3]8製造'!#REF!</definedName>
    <definedName name="工程全体組立">'[3]8製造'!#REF!</definedName>
    <definedName name="受入材料">'[3]7受入'!#REF!</definedName>
    <definedName name="受入組立">'[3]7受入'!#REF!</definedName>
  </definedNames>
  <calcPr calcId="171027"/>
</workbook>
</file>

<file path=xl/calcChain.xml><?xml version="1.0" encoding="utf-8"?>
<calcChain xmlns="http://schemas.openxmlformats.org/spreadsheetml/2006/main">
  <c r="AY67" i="19" l="1"/>
  <c r="AW51" i="19"/>
  <c r="AW50" i="19"/>
  <c r="AW49" i="19"/>
  <c r="AW48" i="19"/>
  <c r="AW47" i="19"/>
  <c r="AW45" i="19"/>
  <c r="AW44" i="19"/>
  <c r="AW43" i="19"/>
  <c r="AW41" i="19"/>
  <c r="AW39" i="19"/>
  <c r="AW40" i="19"/>
  <c r="AW37" i="19"/>
  <c r="AX37" i="19"/>
  <c r="AZ37" i="19"/>
  <c r="AY37" i="19"/>
  <c r="BA37" i="19"/>
  <c r="BW37" i="19"/>
  <c r="S68" i="20"/>
  <c r="AW36" i="19"/>
  <c r="AX36" i="19"/>
  <c r="AY36" i="19"/>
  <c r="AW33" i="19"/>
  <c r="AX33" i="19"/>
  <c r="AZ33" i="19"/>
  <c r="AY33" i="19"/>
  <c r="BA33" i="19"/>
  <c r="AW32" i="19"/>
  <c r="AX32" i="19"/>
  <c r="AZ32" i="19"/>
  <c r="BA32" i="19"/>
  <c r="AZ54" i="19"/>
  <c r="AY32" i="19"/>
  <c r="AW31" i="19"/>
  <c r="AX31" i="19"/>
  <c r="AZ31" i="19"/>
  <c r="AY31" i="19"/>
  <c r="BA31" i="19"/>
  <c r="BW31" i="19"/>
  <c r="S64" i="20"/>
  <c r="AW30" i="19"/>
  <c r="AX30" i="19"/>
  <c r="AZ30" i="19"/>
  <c r="BA30" i="19"/>
  <c r="AX54" i="19"/>
  <c r="AY30" i="19"/>
  <c r="AW35" i="19"/>
  <c r="AY35" i="19"/>
  <c r="AW27" i="19"/>
  <c r="AX27" i="19"/>
  <c r="AZ27" i="19"/>
  <c r="BA27" i="19"/>
  <c r="AY27" i="19"/>
  <c r="AY26" i="19"/>
  <c r="AW26" i="19"/>
  <c r="AX26" i="19"/>
  <c r="AW25" i="19"/>
  <c r="AX25" i="19"/>
  <c r="AY25" i="19"/>
  <c r="AW24" i="19"/>
  <c r="AY24" i="19"/>
  <c r="AW23" i="19"/>
  <c r="AW22" i="19"/>
  <c r="BC25" i="19"/>
  <c r="BC24" i="19"/>
  <c r="BC22" i="19"/>
  <c r="BC30" i="19"/>
  <c r="BC31" i="19"/>
  <c r="BC32" i="19"/>
  <c r="BC40" i="19"/>
  <c r="BC41" i="19"/>
  <c r="BC33" i="19"/>
  <c r="BC45" i="19"/>
  <c r="BC42" i="19"/>
  <c r="BD25" i="19"/>
  <c r="BD24" i="19"/>
  <c r="BD22" i="19"/>
  <c r="BD30" i="19"/>
  <c r="BD31" i="19"/>
  <c r="BD32" i="19"/>
  <c r="BF32" i="19"/>
  <c r="BD33" i="19"/>
  <c r="BF33" i="19"/>
  <c r="BG33" i="19"/>
  <c r="BV33" i="19"/>
  <c r="BE33" i="19"/>
  <c r="BE30" i="19"/>
  <c r="BE31" i="19"/>
  <c r="BE32" i="19"/>
  <c r="BE25" i="19"/>
  <c r="BE24" i="19"/>
  <c r="AY75" i="19"/>
  <c r="AX75" i="19"/>
  <c r="AW75" i="19"/>
  <c r="AZ75" i="19"/>
  <c r="BA75" i="19"/>
  <c r="BA56" i="19"/>
  <c r="CD42" i="20"/>
  <c r="BI45" i="19"/>
  <c r="BI42" i="19"/>
  <c r="BL42" i="19"/>
  <c r="BM42" i="19"/>
  <c r="BT42" i="19"/>
  <c r="BK36" i="19"/>
  <c r="BI36" i="19"/>
  <c r="BJ36" i="19"/>
  <c r="BL36" i="19"/>
  <c r="BM36" i="19"/>
  <c r="BT36" i="19"/>
  <c r="AF67" i="20"/>
  <c r="BQ33" i="19"/>
  <c r="BO33" i="19"/>
  <c r="BO29" i="19"/>
  <c r="BO17" i="19"/>
  <c r="BP33" i="19"/>
  <c r="BR33" i="19"/>
  <c r="BS33" i="19"/>
  <c r="BO30" i="19"/>
  <c r="BP30" i="19"/>
  <c r="BR30" i="19"/>
  <c r="BS30" i="19"/>
  <c r="BQ30" i="19"/>
  <c r="BU30" i="19"/>
  <c r="AB63" i="20"/>
  <c r="BK33" i="19"/>
  <c r="BI33" i="19"/>
  <c r="BJ33" i="19"/>
  <c r="BL33" i="19"/>
  <c r="BM33" i="19"/>
  <c r="BT33" i="19"/>
  <c r="AF66" i="20"/>
  <c r="BK32" i="19"/>
  <c r="BI32" i="19"/>
  <c r="BL32" i="19"/>
  <c r="BM32" i="19"/>
  <c r="BJ32" i="19"/>
  <c r="BT32" i="19"/>
  <c r="AF65" i="20"/>
  <c r="BI30" i="19"/>
  <c r="BJ30" i="19"/>
  <c r="BL30" i="19"/>
  <c r="BK30" i="19"/>
  <c r="BJ29" i="19"/>
  <c r="BK74" i="19"/>
  <c r="BT74" i="19"/>
  <c r="BN65" i="20"/>
  <c r="BI74" i="19"/>
  <c r="BJ74" i="19"/>
  <c r="BL74" i="19"/>
  <c r="BM74" i="19"/>
  <c r="BK89" i="19"/>
  <c r="BK86" i="19"/>
  <c r="BI89" i="19"/>
  <c r="BJ89" i="19"/>
  <c r="BI86" i="19"/>
  <c r="BK78" i="19"/>
  <c r="BK71" i="19"/>
  <c r="BK59" i="19"/>
  <c r="BI78" i="19"/>
  <c r="BJ78" i="19"/>
  <c r="BL78" i="19"/>
  <c r="BM78" i="19"/>
  <c r="BK75" i="19"/>
  <c r="BI75" i="19"/>
  <c r="BJ75" i="19"/>
  <c r="BL75" i="19"/>
  <c r="BM75" i="19"/>
  <c r="BK72" i="19"/>
  <c r="BI72" i="19"/>
  <c r="BI71" i="19"/>
  <c r="BJ72" i="19"/>
  <c r="BL72" i="19"/>
  <c r="BM72" i="19"/>
  <c r="BT72" i="19"/>
  <c r="BQ75" i="19"/>
  <c r="BO75" i="19"/>
  <c r="BP75" i="19"/>
  <c r="BR75" i="19"/>
  <c r="BS75" i="19"/>
  <c r="BQ72" i="19"/>
  <c r="BO72" i="19"/>
  <c r="BO71" i="19"/>
  <c r="BP72" i="19"/>
  <c r="BR72" i="19"/>
  <c r="BS72" i="19"/>
  <c r="BK45" i="19"/>
  <c r="BJ45" i="19"/>
  <c r="BL45" i="19"/>
  <c r="BM45" i="19"/>
  <c r="BK42" i="19"/>
  <c r="AX74" i="19"/>
  <c r="AW65" i="19"/>
  <c r="AW67" i="19"/>
  <c r="AW69" i="19"/>
  <c r="AW68" i="19"/>
  <c r="AW66" i="19"/>
  <c r="AX65" i="19"/>
  <c r="AX67" i="19"/>
  <c r="AX68" i="19"/>
  <c r="AX69" i="19"/>
  <c r="AX66" i="19"/>
  <c r="AX64" i="19"/>
  <c r="AY68" i="19"/>
  <c r="AY69" i="19"/>
  <c r="AY65" i="19"/>
  <c r="AW72" i="19"/>
  <c r="AX72" i="19"/>
  <c r="AZ72" i="19"/>
  <c r="BA72" i="19"/>
  <c r="AX56" i="19"/>
  <c r="CA42" i="20"/>
  <c r="AY72" i="19"/>
  <c r="BC89" i="19"/>
  <c r="BC86" i="19"/>
  <c r="BF86" i="19"/>
  <c r="BG86" i="19"/>
  <c r="BD89" i="19"/>
  <c r="BF89" i="19"/>
  <c r="BG89" i="19"/>
  <c r="BE89" i="19"/>
  <c r="BC85" i="19"/>
  <c r="BD85" i="19"/>
  <c r="BF85" i="19"/>
  <c r="BE85" i="19"/>
  <c r="BC84" i="19"/>
  <c r="BD84" i="19"/>
  <c r="BF84" i="19"/>
  <c r="BE84" i="19"/>
  <c r="BC75" i="19"/>
  <c r="BD75" i="19"/>
  <c r="BF75" i="19"/>
  <c r="BE75" i="19"/>
  <c r="BC74" i="19"/>
  <c r="BD74" i="19"/>
  <c r="BE74" i="19"/>
  <c r="BC73" i="19"/>
  <c r="BD73" i="19"/>
  <c r="BF73" i="19"/>
  <c r="BE73" i="19"/>
  <c r="BC72" i="19"/>
  <c r="BC71" i="19"/>
  <c r="BD72" i="19"/>
  <c r="BF72" i="19"/>
  <c r="BE72" i="19"/>
  <c r="BG72" i="19"/>
  <c r="BC67" i="19"/>
  <c r="BC66" i="19"/>
  <c r="BF66" i="19"/>
  <c r="BG66" i="19"/>
  <c r="BV66" i="19"/>
  <c r="BD67" i="19"/>
  <c r="BF67" i="19"/>
  <c r="BE67" i="19"/>
  <c r="BG67" i="19"/>
  <c r="BD66" i="19"/>
  <c r="BD64" i="19"/>
  <c r="BE66" i="19"/>
  <c r="AW95" i="19"/>
  <c r="AX95" i="19"/>
  <c r="AZ95" i="19"/>
  <c r="AY95" i="19"/>
  <c r="BA95" i="19"/>
  <c r="BW95" i="19"/>
  <c r="AW94" i="19"/>
  <c r="AX94" i="19"/>
  <c r="AZ94" i="19"/>
  <c r="BA94" i="19"/>
  <c r="AY94" i="19"/>
  <c r="AW93" i="19"/>
  <c r="AX93" i="19"/>
  <c r="AY93" i="19"/>
  <c r="AY92" i="19"/>
  <c r="AW89" i="19"/>
  <c r="AX89" i="19"/>
  <c r="AZ89" i="19"/>
  <c r="AY89" i="19"/>
  <c r="AW88" i="19"/>
  <c r="AX88" i="19"/>
  <c r="AZ88" i="19"/>
  <c r="BA88" i="19"/>
  <c r="BW88" i="19"/>
  <c r="AY88" i="19"/>
  <c r="AW87" i="19"/>
  <c r="AX87" i="19"/>
  <c r="AZ87" i="19"/>
  <c r="BA87" i="19"/>
  <c r="BW87" i="19"/>
  <c r="AY87" i="19"/>
  <c r="AW86" i="19"/>
  <c r="AW85" i="19"/>
  <c r="AX85" i="19"/>
  <c r="AZ85" i="19"/>
  <c r="AY85" i="19"/>
  <c r="AW84" i="19"/>
  <c r="AX84" i="19"/>
  <c r="AY84" i="19"/>
  <c r="AW79" i="19"/>
  <c r="AX79" i="19"/>
  <c r="AZ79" i="19"/>
  <c r="BA79" i="19"/>
  <c r="AY79" i="19"/>
  <c r="AW78" i="19"/>
  <c r="AX78" i="19"/>
  <c r="AY78" i="19"/>
  <c r="AY77" i="19"/>
  <c r="AW74" i="19"/>
  <c r="AZ74" i="19"/>
  <c r="BA74" i="19"/>
  <c r="BW74" i="19"/>
  <c r="BA65" i="20"/>
  <c r="AY74" i="19"/>
  <c r="AW73" i="19"/>
  <c r="AX73" i="19"/>
  <c r="AZ73" i="19"/>
  <c r="BA73" i="19"/>
  <c r="AY73" i="19"/>
  <c r="AX77" i="19"/>
  <c r="AW83" i="19"/>
  <c r="AY83" i="19"/>
  <c r="AZ69" i="19"/>
  <c r="BA69" i="19"/>
  <c r="AZ68" i="19"/>
  <c r="BA68" i="19"/>
  <c r="BW68" i="19"/>
  <c r="AZ67" i="19"/>
  <c r="BA67" i="19"/>
  <c r="BW67" i="19"/>
  <c r="BA59" i="20"/>
  <c r="AZ66" i="19"/>
  <c r="BD45" i="19"/>
  <c r="BE45" i="19"/>
  <c r="BE42" i="19"/>
  <c r="BD41" i="19"/>
  <c r="BE41" i="19"/>
  <c r="BD40" i="19"/>
  <c r="BF40" i="19"/>
  <c r="BE40" i="19"/>
  <c r="AX51" i="19"/>
  <c r="AZ51" i="19"/>
  <c r="BA51" i="19"/>
  <c r="AY51" i="19"/>
  <c r="AX50" i="19"/>
  <c r="AY50" i="19"/>
  <c r="AX49" i="19"/>
  <c r="AZ49" i="19"/>
  <c r="AY49" i="19"/>
  <c r="AX48" i="19"/>
  <c r="AY48" i="19"/>
  <c r="AX45" i="19"/>
  <c r="AY45" i="19"/>
  <c r="AX44" i="19"/>
  <c r="AZ44" i="19"/>
  <c r="BA44" i="19"/>
  <c r="AY44" i="19"/>
  <c r="AX43" i="19"/>
  <c r="AY43" i="19"/>
  <c r="AX42" i="19"/>
  <c r="AX41" i="19"/>
  <c r="AY41" i="19"/>
  <c r="AX40" i="19"/>
  <c r="AZ40" i="19"/>
  <c r="AY40" i="19"/>
  <c r="AX23" i="19"/>
  <c r="AZ23" i="19"/>
  <c r="AY23" i="19"/>
  <c r="AZ56" i="19"/>
  <c r="CC42" i="20"/>
  <c r="CC40" i="20"/>
  <c r="AY54" i="19"/>
  <c r="CB40" i="20"/>
  <c r="CA40" i="20"/>
  <c r="BA23" i="19"/>
  <c r="BW23" i="19"/>
  <c r="S57" i="20"/>
  <c r="AX39" i="19"/>
  <c r="AY47" i="19"/>
  <c r="AZ48" i="19"/>
  <c r="BA48" i="19"/>
  <c r="AX47" i="19"/>
  <c r="BC64" i="19"/>
  <c r="AY22" i="19"/>
  <c r="AX86" i="19"/>
  <c r="BA73" i="20"/>
  <c r="BA78" i="20"/>
  <c r="BE64" i="19"/>
  <c r="BV67" i="19"/>
  <c r="BF59" i="20"/>
  <c r="BV72" i="19"/>
  <c r="BF63" i="20"/>
  <c r="BE86" i="19"/>
  <c r="BD86" i="19"/>
  <c r="AY66" i="19"/>
  <c r="AY64" i="19"/>
  <c r="BA60" i="20"/>
  <c r="BJ42" i="19"/>
  <c r="BU72" i="19"/>
  <c r="BJ63" i="20"/>
  <c r="BJ71" i="19"/>
  <c r="BL71" i="19"/>
  <c r="BN63" i="20"/>
  <c r="BK29" i="19"/>
  <c r="BM30" i="19"/>
  <c r="BT30" i="19"/>
  <c r="AF63" i="20"/>
  <c r="BP29" i="19"/>
  <c r="BP17" i="19"/>
  <c r="X66" i="20"/>
  <c r="BF41" i="19"/>
  <c r="BG41" i="19"/>
  <c r="BA72" i="20"/>
  <c r="BW94" i="19"/>
  <c r="BA77" i="20"/>
  <c r="BW72" i="19"/>
  <c r="BA63" i="20"/>
  <c r="BW69" i="19"/>
  <c r="BA61" i="20"/>
  <c r="BT75" i="19"/>
  <c r="BN66" i="20"/>
  <c r="BT78" i="19"/>
  <c r="BN67" i="20"/>
  <c r="BF22" i="19"/>
  <c r="BF24" i="19"/>
  <c r="BG24" i="19"/>
  <c r="BF25" i="19"/>
  <c r="BG25" i="19"/>
  <c r="BV25" i="19"/>
  <c r="X59" i="20"/>
  <c r="BF31" i="19"/>
  <c r="BG31" i="19"/>
  <c r="BV31" i="19"/>
  <c r="X64" i="20"/>
  <c r="AZ43" i="19"/>
  <c r="BA43" i="19"/>
  <c r="AZ45" i="19"/>
  <c r="AZ25" i="19"/>
  <c r="BA25" i="19"/>
  <c r="BW25" i="19"/>
  <c r="S59" i="20"/>
  <c r="AZ41" i="19"/>
  <c r="BA41" i="19"/>
  <c r="BW41" i="19"/>
  <c r="S70" i="20"/>
  <c r="AZ47" i="19"/>
  <c r="AZ50" i="19"/>
  <c r="BA50" i="19"/>
  <c r="BW50" i="19"/>
  <c r="S77" i="20"/>
  <c r="AW42" i="19"/>
  <c r="AZ42" i="19"/>
  <c r="BK17" i="19"/>
  <c r="BR29" i="19"/>
  <c r="BJ17" i="19"/>
  <c r="AF71" i="20"/>
  <c r="BA66" i="19"/>
  <c r="BW66" i="19"/>
  <c r="BA58" i="20"/>
  <c r="BM71" i="19"/>
  <c r="BT71" i="19"/>
  <c r="BN62" i="20"/>
  <c r="AZ39" i="19"/>
  <c r="BW47" i="19"/>
  <c r="S75" i="20"/>
  <c r="BV86" i="19"/>
  <c r="BF71" i="20"/>
  <c r="BF64" i="19"/>
  <c r="BG64" i="19"/>
  <c r="BV64" i="19"/>
  <c r="BF56" i="20"/>
  <c r="BC59" i="19"/>
  <c r="BF59" i="19"/>
  <c r="AY39" i="19"/>
  <c r="BW40" i="19"/>
  <c r="S69" i="20"/>
  <c r="BF45" i="19"/>
  <c r="BG45" i="19"/>
  <c r="BV45" i="19"/>
  <c r="X74" i="20"/>
  <c r="BD42" i="19"/>
  <c r="BF42" i="19"/>
  <c r="BG42" i="19"/>
  <c r="BW73" i="19"/>
  <c r="BA64" i="20"/>
  <c r="AY56" i="19"/>
  <c r="CB42" i="20"/>
  <c r="BV73" i="19"/>
  <c r="BF64" i="20"/>
  <c r="BE71" i="19"/>
  <c r="AW64" i="19"/>
  <c r="AZ65" i="19"/>
  <c r="BA65" i="19"/>
  <c r="BW65" i="19"/>
  <c r="BA57" i="20"/>
  <c r="BU75" i="19"/>
  <c r="BJ66" i="20"/>
  <c r="BQ71" i="19"/>
  <c r="BE22" i="19"/>
  <c r="BV24" i="19"/>
  <c r="BV32" i="19"/>
  <c r="X65" i="20"/>
  <c r="BE29" i="19"/>
  <c r="BG32" i="19"/>
  <c r="BD29" i="19"/>
  <c r="BD17" i="19"/>
  <c r="BF30" i="19"/>
  <c r="BG30" i="19"/>
  <c r="BV30" i="19"/>
  <c r="X63" i="20"/>
  <c r="BC29" i="19"/>
  <c r="AZ36" i="19"/>
  <c r="BA36" i="19"/>
  <c r="AX35" i="19"/>
  <c r="AX29" i="19"/>
  <c r="AY42" i="19"/>
  <c r="BA45" i="19"/>
  <c r="BW45" i="19"/>
  <c r="S74" i="20"/>
  <c r="BW48" i="19"/>
  <c r="AW77" i="19"/>
  <c r="AZ77" i="19"/>
  <c r="BA77" i="19"/>
  <c r="BB56" i="19"/>
  <c r="CE42" i="20"/>
  <c r="AZ78" i="19"/>
  <c r="BA78" i="19"/>
  <c r="BW78" i="19"/>
  <c r="BA67" i="20"/>
  <c r="AZ84" i="19"/>
  <c r="BA84" i="19"/>
  <c r="BW84" i="19"/>
  <c r="BA69" i="20"/>
  <c r="AX83" i="19"/>
  <c r="AZ83" i="19"/>
  <c r="BA83" i="19"/>
  <c r="BW85" i="19"/>
  <c r="BA70" i="20"/>
  <c r="BP71" i="19"/>
  <c r="BP59" i="19"/>
  <c r="BW75" i="19"/>
  <c r="BA66" i="20"/>
  <c r="AZ26" i="19"/>
  <c r="BA26" i="19"/>
  <c r="BW26" i="19"/>
  <c r="S60" i="20"/>
  <c r="AX24" i="19"/>
  <c r="BA47" i="19"/>
  <c r="BE54" i="19"/>
  <c r="CH40" i="20"/>
  <c r="BG22" i="19"/>
  <c r="BA40" i="19"/>
  <c r="BW43" i="19"/>
  <c r="S72" i="20"/>
  <c r="BW44" i="19"/>
  <c r="S73" i="20"/>
  <c r="BA49" i="19"/>
  <c r="BW49" i="19"/>
  <c r="S76" i="20"/>
  <c r="BW51" i="19"/>
  <c r="S78" i="20"/>
  <c r="BG40" i="19"/>
  <c r="BV40" i="19"/>
  <c r="X69" i="20"/>
  <c r="BV41" i="19"/>
  <c r="X70" i="20"/>
  <c r="BV42" i="19"/>
  <c r="X71" i="20"/>
  <c r="AY71" i="19"/>
  <c r="BW79" i="19"/>
  <c r="BA68" i="20"/>
  <c r="BA85" i="19"/>
  <c r="AZ86" i="19"/>
  <c r="AY91" i="19"/>
  <c r="AX92" i="19"/>
  <c r="AX91" i="19"/>
  <c r="BR71" i="19"/>
  <c r="BO59" i="19"/>
  <c r="BR59" i="19"/>
  <c r="BI59" i="19"/>
  <c r="BL89" i="19"/>
  <c r="BM89" i="19"/>
  <c r="BT89" i="19"/>
  <c r="BN74" i="20"/>
  <c r="BJ86" i="19"/>
  <c r="BJ59" i="19"/>
  <c r="BR17" i="19"/>
  <c r="BU33" i="19"/>
  <c r="AB66" i="20"/>
  <c r="BQ29" i="19"/>
  <c r="BW32" i="19"/>
  <c r="S65" i="20"/>
  <c r="BW33" i="19"/>
  <c r="S66" i="20"/>
  <c r="BA54" i="19"/>
  <c r="CD40" i="20"/>
  <c r="AW29" i="19"/>
  <c r="AY86" i="19"/>
  <c r="BA89" i="19"/>
  <c r="BW89" i="19"/>
  <c r="BA74" i="20"/>
  <c r="AW92" i="19"/>
  <c r="AZ93" i="19"/>
  <c r="BA93" i="19"/>
  <c r="BW93" i="19"/>
  <c r="BA76" i="20"/>
  <c r="BF71" i="19"/>
  <c r="BG71" i="19"/>
  <c r="BG73" i="19"/>
  <c r="BF74" i="19"/>
  <c r="BG74" i="19"/>
  <c r="BV74" i="19"/>
  <c r="BF65" i="20"/>
  <c r="BD71" i="19"/>
  <c r="BD59" i="19"/>
  <c r="BG75" i="19"/>
  <c r="BV75" i="19"/>
  <c r="BF66" i="20"/>
  <c r="BG84" i="19"/>
  <c r="BV84" i="19"/>
  <c r="BF69" i="20"/>
  <c r="BG85" i="19"/>
  <c r="BV85" i="19"/>
  <c r="BF70" i="20"/>
  <c r="BV89" i="19"/>
  <c r="BF74" i="20"/>
  <c r="BT45" i="19"/>
  <c r="AF74" i="20"/>
  <c r="BI29" i="19"/>
  <c r="BW27" i="19"/>
  <c r="S61" i="20"/>
  <c r="BW30" i="19"/>
  <c r="S63" i="20"/>
  <c r="BW36" i="19"/>
  <c r="S67" i="20"/>
  <c r="AW91" i="19"/>
  <c r="AZ91" i="19"/>
  <c r="BA91" i="19"/>
  <c r="BE56" i="19"/>
  <c r="CH42" i="20"/>
  <c r="AZ92" i="19"/>
  <c r="BA92" i="19"/>
  <c r="BW92" i="19"/>
  <c r="BQ17" i="19"/>
  <c r="BU29" i="19"/>
  <c r="AB62" i="20"/>
  <c r="BS17" i="19"/>
  <c r="BA86" i="19"/>
  <c r="BD56" i="19"/>
  <c r="CG42" i="20"/>
  <c r="BS29" i="19"/>
  <c r="AZ24" i="19"/>
  <c r="BA24" i="19"/>
  <c r="BW24" i="19"/>
  <c r="S58" i="20"/>
  <c r="AX22" i="19"/>
  <c r="BW42" i="19"/>
  <c r="S71" i="20"/>
  <c r="BA42" i="19"/>
  <c r="BD54" i="19"/>
  <c r="CG40" i="20"/>
  <c r="BF29" i="19"/>
  <c r="BG29" i="19"/>
  <c r="BC17" i="19"/>
  <c r="BF17" i="19"/>
  <c r="BV29" i="19"/>
  <c r="X62" i="20"/>
  <c r="BV22" i="19"/>
  <c r="X56" i="20"/>
  <c r="BE17" i="19"/>
  <c r="BQ59" i="19"/>
  <c r="BI17" i="19"/>
  <c r="BL17" i="19"/>
  <c r="BM17" i="19"/>
  <c r="BT17" i="19"/>
  <c r="AF55" i="20"/>
  <c r="BL29" i="19"/>
  <c r="BM29" i="19"/>
  <c r="BT29" i="19"/>
  <c r="AF62" i="20"/>
  <c r="AW17" i="19"/>
  <c r="AZ29" i="19"/>
  <c r="BL59" i="19"/>
  <c r="BM59" i="19"/>
  <c r="BT59" i="19"/>
  <c r="BN55" i="20"/>
  <c r="BS71" i="19"/>
  <c r="BU71" i="19"/>
  <c r="BJ62" i="20"/>
  <c r="BW71" i="19"/>
  <c r="BA62" i="20"/>
  <c r="AY59" i="19"/>
  <c r="AZ35" i="19"/>
  <c r="BA35" i="19"/>
  <c r="BC56" i="19"/>
  <c r="CF42" i="20"/>
  <c r="BW83" i="19"/>
  <c r="BW77" i="19"/>
  <c r="BL86" i="19"/>
  <c r="BM86" i="19"/>
  <c r="BT86" i="19"/>
  <c r="BN71" i="20"/>
  <c r="AZ64" i="19"/>
  <c r="BA64" i="19"/>
  <c r="AW59" i="19"/>
  <c r="AZ59" i="19"/>
  <c r="BA59" i="19"/>
  <c r="AV56" i="19"/>
  <c r="BV71" i="19"/>
  <c r="BF62" i="20"/>
  <c r="BE59" i="19"/>
  <c r="AX71" i="19"/>
  <c r="AX59" i="19"/>
  <c r="AY29" i="19"/>
  <c r="BA39" i="19"/>
  <c r="BC54" i="19"/>
  <c r="CF40" i="20"/>
  <c r="AW71" i="19"/>
  <c r="AZ71" i="19"/>
  <c r="BA71" i="19"/>
  <c r="BW39" i="19"/>
  <c r="BB54" i="19"/>
  <c r="CE40" i="20"/>
  <c r="BW35" i="19"/>
  <c r="BS59" i="19"/>
  <c r="BU59" i="19"/>
  <c r="BJ55" i="20"/>
  <c r="BW86" i="19"/>
  <c r="BA71" i="20"/>
  <c r="AY17" i="19"/>
  <c r="AW56" i="19"/>
  <c r="BZ42" i="20"/>
  <c r="BW64" i="19"/>
  <c r="BA56" i="20"/>
  <c r="BW59" i="19"/>
  <c r="BA55" i="20"/>
  <c r="BA29" i="19"/>
  <c r="BW29" i="19"/>
  <c r="S62" i="20"/>
  <c r="BG59" i="19"/>
  <c r="BV59" i="19"/>
  <c r="BF55" i="20"/>
  <c r="BG17" i="19"/>
  <c r="BV17" i="19"/>
  <c r="X55" i="20"/>
  <c r="AZ22" i="19"/>
  <c r="BA22" i="19"/>
  <c r="AX17" i="19"/>
  <c r="AZ17" i="19"/>
  <c r="BA17" i="19"/>
  <c r="AV54" i="19"/>
  <c r="BW91" i="19"/>
  <c r="BA75" i="20"/>
  <c r="BU17" i="19"/>
  <c r="AB55" i="20"/>
  <c r="AW54" i="19"/>
  <c r="BZ40" i="20"/>
  <c r="BW22" i="19"/>
  <c r="S56" i="20"/>
  <c r="BW17" i="19"/>
  <c r="S55" i="20"/>
</calcChain>
</file>

<file path=xl/comments1.xml><?xml version="1.0" encoding="utf-8"?>
<comments xmlns="http://schemas.openxmlformats.org/spreadsheetml/2006/main">
  <authors>
    <author>zz016317</author>
  </authors>
  <commentList>
    <comment ref="L24" authorId="0" shapeId="0">
      <text>
        <r>
          <rPr>
            <sz val="9"/>
            <color indexed="10"/>
            <rFont val="ＭＳ Ｐゴシック"/>
            <family val="3"/>
            <charset val="128"/>
          </rPr>
          <t>プルダウンから選択してください</t>
        </r>
        <r>
          <rPr>
            <sz val="9"/>
            <color indexed="81"/>
            <rFont val="ＭＳ Ｐゴシック"/>
            <family val="3"/>
            <charset val="128"/>
          </rPr>
          <t xml:space="preserve">
</t>
        </r>
      </text>
    </comment>
    <comment ref="S24" authorId="0" shapeId="0">
      <text>
        <r>
          <rPr>
            <sz val="9"/>
            <color indexed="10"/>
            <rFont val="ＭＳ Ｐゴシック"/>
            <family val="3"/>
            <charset val="128"/>
          </rPr>
          <t>プルダウンから選択してください</t>
        </r>
        <r>
          <rPr>
            <sz val="9"/>
            <color indexed="81"/>
            <rFont val="ＭＳ Ｐゴシック"/>
            <family val="3"/>
            <charset val="128"/>
          </rPr>
          <t xml:space="preserve">
</t>
        </r>
      </text>
    </comment>
    <comment ref="G36" authorId="0" shapeId="0">
      <text>
        <r>
          <rPr>
            <sz val="9"/>
            <color indexed="10"/>
            <rFont val="ＭＳ Ｐゴシック"/>
            <family val="3"/>
            <charset val="128"/>
          </rPr>
          <t>プルダウンから選択</t>
        </r>
        <r>
          <rPr>
            <sz val="9"/>
            <color indexed="81"/>
            <rFont val="ＭＳ Ｐゴシック"/>
            <family val="3"/>
            <charset val="128"/>
          </rPr>
          <t xml:space="preserve">
</t>
        </r>
      </text>
    </comment>
    <comment ref="AC81" authorId="0" shapeId="0">
      <text>
        <r>
          <rPr>
            <sz val="9"/>
            <color indexed="10"/>
            <rFont val="ＭＳ Ｐゴシック"/>
            <family val="3"/>
            <charset val="128"/>
          </rPr>
          <t>プルダウンから選択して下さい</t>
        </r>
        <r>
          <rPr>
            <sz val="9"/>
            <color indexed="81"/>
            <rFont val="ＭＳ Ｐゴシック"/>
            <family val="3"/>
            <charset val="128"/>
          </rPr>
          <t xml:space="preserve">
</t>
        </r>
      </text>
    </comment>
    <comment ref="AC82" authorId="0" shapeId="0">
      <text>
        <r>
          <rPr>
            <sz val="9"/>
            <color indexed="10"/>
            <rFont val="ＭＳ Ｐゴシック"/>
            <family val="3"/>
            <charset val="128"/>
          </rPr>
          <t>プルダウンから選択して下さい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zz016317</author>
  </authors>
  <commentList>
    <comment ref="AB18" authorId="0" shapeId="0">
      <text>
        <r>
          <rPr>
            <b/>
            <sz val="9"/>
            <color indexed="81"/>
            <rFont val="ＭＳ Ｐゴシック"/>
            <family val="3"/>
            <charset val="128"/>
          </rPr>
          <t>（該当する方に"１"を投入下さい）</t>
        </r>
        <r>
          <rPr>
            <sz val="9"/>
            <color indexed="81"/>
            <rFont val="ＭＳ Ｐゴシック"/>
            <family val="3"/>
            <charset val="128"/>
          </rPr>
          <t xml:space="preserve">
</t>
        </r>
      </text>
    </comment>
    <comment ref="AJ18" authorId="0" shapeId="0">
      <text>
        <r>
          <rPr>
            <b/>
            <sz val="9"/>
            <color indexed="81"/>
            <rFont val="ＭＳ Ｐゴシック"/>
            <family val="3"/>
            <charset val="128"/>
          </rPr>
          <t>（該当する方に"１"を投入下さい）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<sst xmlns="http://schemas.openxmlformats.org/spreadsheetml/2006/main" count="727" uniqueCount="390">
  <si>
    <t>監査
ポイント</t>
    <phoneticPr fontId="2"/>
  </si>
  <si>
    <t>・在庫や仕掛り中の材料や部品、完成品（外部倉庫、他）などについて、変更内容に対し問題が無いことを検証しているか</t>
    <rPh sb="1" eb="3">
      <t>ザイコ</t>
    </rPh>
    <rPh sb="4" eb="6">
      <t>シカカ</t>
    </rPh>
    <rPh sb="7" eb="8">
      <t>チュウ</t>
    </rPh>
    <rPh sb="9" eb="11">
      <t>ザイリョウ</t>
    </rPh>
    <rPh sb="12" eb="14">
      <t>ブヒン</t>
    </rPh>
    <rPh sb="15" eb="18">
      <t>カンセイヒン</t>
    </rPh>
    <rPh sb="19" eb="21">
      <t>ガイブ</t>
    </rPh>
    <rPh sb="21" eb="23">
      <t>ソウコ</t>
    </rPh>
    <rPh sb="24" eb="25">
      <t>ホカ</t>
    </rPh>
    <rPh sb="33" eb="35">
      <t>ヘンコウ</t>
    </rPh>
    <rPh sb="35" eb="37">
      <t>ナイヨウ</t>
    </rPh>
    <rPh sb="38" eb="39">
      <t>タイ</t>
    </rPh>
    <rPh sb="40" eb="42">
      <t>モンダイ</t>
    </rPh>
    <rPh sb="43" eb="44">
      <t>ナ</t>
    </rPh>
    <rPh sb="48" eb="50">
      <t>ケンショウ</t>
    </rPh>
    <phoneticPr fontId="2"/>
  </si>
  <si>
    <t>監査
ポイント</t>
    <phoneticPr fontId="2"/>
  </si>
  <si>
    <t>材料や部品の調達先ならびに生産委託先の材料や設備、プロセスなどの変更情報を事前に入手し、確認しているか</t>
    <rPh sb="0" eb="2">
      <t>ザイリョウ</t>
    </rPh>
    <rPh sb="3" eb="5">
      <t>ブヒン</t>
    </rPh>
    <rPh sb="19" eb="21">
      <t>ザイリョウ</t>
    </rPh>
    <rPh sb="22" eb="24">
      <t>セツビ</t>
    </rPh>
    <rPh sb="32" eb="34">
      <t>ヘンコウ</t>
    </rPh>
    <rPh sb="34" eb="36">
      <t>ジョウホウ</t>
    </rPh>
    <rPh sb="37" eb="39">
      <t>ジゼン</t>
    </rPh>
    <rPh sb="40" eb="42">
      <t>ニュウシュ</t>
    </rPh>
    <rPh sb="44" eb="46">
      <t>カクニン</t>
    </rPh>
    <phoneticPr fontId="2"/>
  </si>
  <si>
    <t>・取引契約書、覚書、調達基準書などで、事前に連絡することを要請している文書を確認
・入手済みの変更情報がある場合、内容を確認</t>
    <rPh sb="42" eb="44">
      <t>ニュウシュ</t>
    </rPh>
    <rPh sb="44" eb="45">
      <t>ズ</t>
    </rPh>
    <rPh sb="47" eb="49">
      <t>ヘンコウ</t>
    </rPh>
    <rPh sb="49" eb="51">
      <t>ジョウホウ</t>
    </rPh>
    <rPh sb="54" eb="56">
      <t>バアイ</t>
    </rPh>
    <rPh sb="57" eb="59">
      <t>ナイヨウ</t>
    </rPh>
    <rPh sb="60" eb="62">
      <t>カクニン</t>
    </rPh>
    <phoneticPr fontId="2"/>
  </si>
  <si>
    <t>・法令や顧客要求事項が変更された場合に、改定が必要となる文書類は明確か
・最新版の維持管理を行っているか</t>
    <phoneticPr fontId="2"/>
  </si>
  <si>
    <t>監査
ポイント</t>
    <phoneticPr fontId="2"/>
  </si>
  <si>
    <t>・担当や責任部門などを明確にしているか
・対応した記録を残しているか</t>
    <rPh sb="1" eb="3">
      <t>タントウ</t>
    </rPh>
    <rPh sb="4" eb="6">
      <t>セキニン</t>
    </rPh>
    <rPh sb="6" eb="8">
      <t>ブモン</t>
    </rPh>
    <rPh sb="11" eb="13">
      <t>メイカク</t>
    </rPh>
    <rPh sb="21" eb="23">
      <t>タイオウ</t>
    </rPh>
    <rPh sb="25" eb="27">
      <t>キロク</t>
    </rPh>
    <rPh sb="28" eb="29">
      <t>ノコ</t>
    </rPh>
    <phoneticPr fontId="2"/>
  </si>
  <si>
    <t>RoHS指令への適合をカタログやＨＰなどで宣言しているか</t>
    <phoneticPr fontId="2"/>
  </si>
  <si>
    <t>監査
ポイント</t>
    <phoneticPr fontId="2"/>
  </si>
  <si>
    <t>・事例を確認</t>
    <phoneticPr fontId="2"/>
  </si>
  <si>
    <t>製品含有化学物質管理に関して当社と、取引契約書や覚書などを取り交わしているか、または可能か</t>
    <rPh sb="14" eb="16">
      <t>トウシャ</t>
    </rPh>
    <rPh sb="24" eb="26">
      <t>オボエガキ</t>
    </rPh>
    <phoneticPr fontId="2"/>
  </si>
  <si>
    <t>顧客要求や関連法令の順守を盛込んだ方針を文書化、維持管理しているか</t>
    <rPh sb="20" eb="22">
      <t>ブンショ</t>
    </rPh>
    <rPh sb="22" eb="23">
      <t>カ</t>
    </rPh>
    <rPh sb="24" eb="26">
      <t>イジ</t>
    </rPh>
    <rPh sb="26" eb="28">
      <t>カンリ</t>
    </rPh>
    <phoneticPr fontId="2"/>
  </si>
  <si>
    <t>管理基準を文書化、維持管理しているか。また、必要な関連部門へ伝達されているか</t>
    <rPh sb="5" eb="8">
      <t>ブンショカ</t>
    </rPh>
    <rPh sb="9" eb="11">
      <t>イジ</t>
    </rPh>
    <rPh sb="11" eb="13">
      <t>カンリ</t>
    </rPh>
    <rPh sb="22" eb="24">
      <t>ヒツヨウ</t>
    </rPh>
    <rPh sb="25" eb="27">
      <t>カンレン</t>
    </rPh>
    <rPh sb="27" eb="29">
      <t>ブモン</t>
    </rPh>
    <phoneticPr fontId="2"/>
  </si>
  <si>
    <t>・管理対象となる「化学物質および閾値」、「部品、製品」、「包装材、副資材（はんだ、接着剤、テープなど）」を、一覧で示すなど明確にしているか
・管理対象化学物質、閾値は法令要求または顧客要求の最新版に適合しているか</t>
    <phoneticPr fontId="2"/>
  </si>
  <si>
    <t>目標を設定した実施計画を策定し、必要に応じた見直しをしているか</t>
    <rPh sb="3" eb="5">
      <t>セッテイ</t>
    </rPh>
    <phoneticPr fontId="2"/>
  </si>
  <si>
    <t>・高懸念物質（ＳＶＨＣ）追加、ＲｏＨＳ適用除外期限切れなどを反映しているか　
・計画の推進状況を管理責任者へ報告、確認しているか</t>
    <rPh sb="1" eb="2">
      <t>コウ</t>
    </rPh>
    <rPh sb="2" eb="4">
      <t>ケネン</t>
    </rPh>
    <rPh sb="4" eb="6">
      <t>ブッシツ</t>
    </rPh>
    <rPh sb="12" eb="14">
      <t>ツイカ</t>
    </rPh>
    <rPh sb="19" eb="21">
      <t>テキヨウ</t>
    </rPh>
    <rPh sb="21" eb="23">
      <t>ジョガイ</t>
    </rPh>
    <rPh sb="23" eb="26">
      <t>キゲンギ</t>
    </rPh>
    <rPh sb="30" eb="32">
      <t>ハンエイ</t>
    </rPh>
    <rPh sb="40" eb="42">
      <t>ケイカク</t>
    </rPh>
    <rPh sb="48" eb="50">
      <t>カンリ</t>
    </rPh>
    <rPh sb="57" eb="59">
      <t>カクニン</t>
    </rPh>
    <phoneticPr fontId="2"/>
  </si>
  <si>
    <t>・部品認定手順書などで、高懸念物質(SVHC）非含有品を可能な限り選定する仕組みとしているか</t>
    <rPh sb="12" eb="13">
      <t>コウ</t>
    </rPh>
    <rPh sb="13" eb="15">
      <t>ケネン</t>
    </rPh>
    <rPh sb="15" eb="17">
      <t>ブッシツ</t>
    </rPh>
    <phoneticPr fontId="2"/>
  </si>
  <si>
    <t>材料、部品、包装材、副資材の製品含有化学物質情報を入手する手順を文書などにより明確にしているか</t>
    <rPh sb="0" eb="2">
      <t>ザイリョウ</t>
    </rPh>
    <rPh sb="14" eb="16">
      <t>セイヒン</t>
    </rPh>
    <rPh sb="16" eb="18">
      <t>ガンユウ</t>
    </rPh>
    <rPh sb="18" eb="20">
      <t>カガク</t>
    </rPh>
    <rPh sb="20" eb="22">
      <t>ブッシツ</t>
    </rPh>
    <rPh sb="22" eb="24">
      <t>ジョウホウ</t>
    </rPh>
    <rPh sb="25" eb="27">
      <t>ニュウシュ</t>
    </rPh>
    <rPh sb="29" eb="31">
      <t>テジュン</t>
    </rPh>
    <rPh sb="32" eb="34">
      <t>ブンショ</t>
    </rPh>
    <rPh sb="39" eb="41">
      <t>メイカク</t>
    </rPh>
    <phoneticPr fontId="2"/>
  </si>
  <si>
    <t>検査結果が管理基準に適合しない場合の対応方法を明確にし、適切に運用しているか</t>
    <rPh sb="0" eb="2">
      <t>ケンサ</t>
    </rPh>
    <rPh sb="2" eb="4">
      <t>ケッカ</t>
    </rPh>
    <rPh sb="5" eb="7">
      <t>カンリ</t>
    </rPh>
    <rPh sb="7" eb="9">
      <t>キジュン</t>
    </rPh>
    <rPh sb="10" eb="12">
      <t>テキゴウ</t>
    </rPh>
    <rPh sb="15" eb="17">
      <t>バアイ</t>
    </rPh>
    <rPh sb="18" eb="20">
      <t>タイオウ</t>
    </rPh>
    <rPh sb="20" eb="22">
      <t>ホウホウ</t>
    </rPh>
    <rPh sb="23" eb="25">
      <t>メイカク</t>
    </rPh>
    <rPh sb="28" eb="30">
      <t>テキセツ</t>
    </rPh>
    <rPh sb="31" eb="33">
      <t>ウンヨウ</t>
    </rPh>
    <phoneticPr fontId="2"/>
  </si>
  <si>
    <t>委託先へ要求する管理項目、内容などを文書化、確実に伝達しているか</t>
    <rPh sb="0" eb="3">
      <t>イタクサキ</t>
    </rPh>
    <rPh sb="4" eb="6">
      <t>ヨウキュウ</t>
    </rPh>
    <rPh sb="8" eb="10">
      <t>カンリ</t>
    </rPh>
    <rPh sb="10" eb="12">
      <t>コウモク</t>
    </rPh>
    <rPh sb="13" eb="15">
      <t>ナイヨウ</t>
    </rPh>
    <rPh sb="18" eb="21">
      <t>ブンショカ</t>
    </rPh>
    <rPh sb="22" eb="24">
      <t>カクジツ</t>
    </rPh>
    <rPh sb="25" eb="27">
      <t>デンタツ</t>
    </rPh>
    <phoneticPr fontId="2"/>
  </si>
  <si>
    <t>委託先の管理状況を確認する手順を文書化、適切に運用しているか</t>
    <rPh sb="0" eb="3">
      <t>イタクサキ</t>
    </rPh>
    <rPh sb="4" eb="6">
      <t>カンリ</t>
    </rPh>
    <rPh sb="6" eb="8">
      <t>ジョウキョウ</t>
    </rPh>
    <rPh sb="9" eb="11">
      <t>カクニン</t>
    </rPh>
    <rPh sb="13" eb="15">
      <t>テジュン</t>
    </rPh>
    <rPh sb="16" eb="18">
      <t>ブンショ</t>
    </rPh>
    <rPh sb="18" eb="19">
      <t>カ</t>
    </rPh>
    <rPh sb="20" eb="22">
      <t>テキセツ</t>
    </rPh>
    <rPh sb="23" eb="25">
      <t>ウンヨウ</t>
    </rPh>
    <phoneticPr fontId="2"/>
  </si>
  <si>
    <t>製品含有化学物質に関する受入検査基準を文書化、適切に運用しているか</t>
    <phoneticPr fontId="2"/>
  </si>
  <si>
    <t>識別管理の実施基準を文書などにより明確にしているか</t>
    <rPh sb="0" eb="2">
      <t>シキベツ</t>
    </rPh>
    <rPh sb="2" eb="4">
      <t>カンリ</t>
    </rPh>
    <rPh sb="5" eb="7">
      <t>ジッシ</t>
    </rPh>
    <rPh sb="7" eb="9">
      <t>キジュン</t>
    </rPh>
    <rPh sb="10" eb="12">
      <t>ブンショ</t>
    </rPh>
    <rPh sb="17" eb="19">
      <t>メイカク</t>
    </rPh>
    <phoneticPr fontId="2"/>
  </si>
  <si>
    <t>REACH規則対応の部品、製品は、高懸念物質（SVHC）を含んだ部品、製品と混同しないように適切な管理を行っているか</t>
    <rPh sb="52" eb="53">
      <t>オコナ</t>
    </rPh>
    <phoneticPr fontId="2"/>
  </si>
  <si>
    <t>・入手した資料の記述内容に不備が無いか確認しているか
・不備がある場合の手順をルール化し、適切に運用しているか</t>
    <rPh sb="5" eb="7">
      <t>シリョウ</t>
    </rPh>
    <rPh sb="8" eb="10">
      <t>キジュツ</t>
    </rPh>
    <rPh sb="10" eb="12">
      <t>ナイヨウ</t>
    </rPh>
    <rPh sb="13" eb="15">
      <t>フビ</t>
    </rPh>
    <rPh sb="16" eb="17">
      <t>ナ</t>
    </rPh>
    <rPh sb="19" eb="21">
      <t>カクニン</t>
    </rPh>
    <rPh sb="28" eb="30">
      <t>フビ</t>
    </rPh>
    <rPh sb="33" eb="35">
      <t>バアイ</t>
    </rPh>
    <rPh sb="36" eb="38">
      <t>テジュン</t>
    </rPh>
    <rPh sb="42" eb="43">
      <t>カ</t>
    </rPh>
    <rPh sb="45" eb="47">
      <t>テキセツ</t>
    </rPh>
    <rPh sb="48" eb="50">
      <t>ウンヨウ</t>
    </rPh>
    <phoneticPr fontId="2"/>
  </si>
  <si>
    <t>・改善実施後のデータ、記録帳票などで是正の有効性を確認</t>
    <rPh sb="1" eb="3">
      <t>カイゼン</t>
    </rPh>
    <rPh sb="3" eb="6">
      <t>ジッシゴ</t>
    </rPh>
    <rPh sb="11" eb="13">
      <t>キロク</t>
    </rPh>
    <rPh sb="13" eb="15">
      <t>チョウヒョウ</t>
    </rPh>
    <rPh sb="18" eb="20">
      <t>ゼセイ</t>
    </rPh>
    <rPh sb="21" eb="24">
      <t>ユウコウセイ</t>
    </rPh>
    <rPh sb="25" eb="27">
      <t>カクニン</t>
    </rPh>
    <phoneticPr fontId="2"/>
  </si>
  <si>
    <t>マネジメントレビューの手順を文書化、経営者は製品含有化学物質管理に関する実施状況を把握・見直しを行い、必要に応じた改善を実施しているか</t>
    <phoneticPr fontId="2"/>
  </si>
  <si>
    <t xml:space="preserve">
1.2011.9.30迄
2.2011.10.1以降のデザインレビューから適用</t>
    <rPh sb="12" eb="13">
      <t>マデ</t>
    </rPh>
    <rPh sb="25" eb="27">
      <t>イコウ</t>
    </rPh>
    <rPh sb="38" eb="40">
      <t>テキヨウ</t>
    </rPh>
    <phoneticPr fontId="2"/>
  </si>
  <si>
    <t>調達先へ製品含有化学物質に関する要求事項を文書などにより明確に伝えているか</t>
    <phoneticPr fontId="2"/>
  </si>
  <si>
    <t>製品含有化学物質の情報が得られない場合の対応手順を明確にしているか</t>
    <rPh sb="0" eb="2">
      <t>セイヒン</t>
    </rPh>
    <rPh sb="2" eb="4">
      <t>ガンユウ</t>
    </rPh>
    <rPh sb="4" eb="6">
      <t>カガク</t>
    </rPh>
    <rPh sb="6" eb="8">
      <t>ブッシツ</t>
    </rPh>
    <rPh sb="9" eb="11">
      <t>ジョウホウ</t>
    </rPh>
    <rPh sb="12" eb="13">
      <t>エ</t>
    </rPh>
    <rPh sb="17" eb="19">
      <t>バアイ</t>
    </rPh>
    <rPh sb="20" eb="22">
      <t>タイオウ</t>
    </rPh>
    <rPh sb="22" eb="24">
      <t>テジュン</t>
    </rPh>
    <rPh sb="25" eb="27">
      <t>メイカク</t>
    </rPh>
    <phoneticPr fontId="2"/>
  </si>
  <si>
    <t>・入手情報の保管ルールや維持管理部門を明確にしているか</t>
    <rPh sb="1" eb="3">
      <t>ニュウシュ</t>
    </rPh>
    <rPh sb="3" eb="5">
      <t>ジョウホウ</t>
    </rPh>
    <rPh sb="12" eb="14">
      <t>イジ</t>
    </rPh>
    <rPh sb="14" eb="16">
      <t>カンリ</t>
    </rPh>
    <rPh sb="16" eb="18">
      <t>ブモン</t>
    </rPh>
    <rPh sb="19" eb="21">
      <t>メイカク</t>
    </rPh>
    <phoneticPr fontId="2"/>
  </si>
  <si>
    <t>入手した製品含有化学物質情報は、関係者が必要に応じ、情報の確認ができるようにしているか</t>
    <rPh sb="4" eb="6">
      <t>セイヒン</t>
    </rPh>
    <rPh sb="16" eb="19">
      <t>カンケイシャ</t>
    </rPh>
    <rPh sb="26" eb="28">
      <t>ジョウホウ</t>
    </rPh>
    <rPh sb="29" eb="31">
      <t>カクニン</t>
    </rPh>
    <phoneticPr fontId="2"/>
  </si>
  <si>
    <t>樹脂材料やリサイクル材を使用する場合の設計基準や確認方法、関連部門への指示・手順などを明確にしているか</t>
    <rPh sb="19" eb="21">
      <t>セッケイ</t>
    </rPh>
    <rPh sb="21" eb="23">
      <t>キジュン</t>
    </rPh>
    <rPh sb="38" eb="40">
      <t>テジュン</t>
    </rPh>
    <rPh sb="43" eb="45">
      <t>メイカク</t>
    </rPh>
    <phoneticPr fontId="2"/>
  </si>
  <si>
    <t>・入手した資料の記述内容に不備が無いか確認しているか
・不備がある場合の手順をルール化し、適切に運用しているか</t>
    <rPh sb="1" eb="3">
      <t>ニュウシュ</t>
    </rPh>
    <rPh sb="5" eb="7">
      <t>シリョウ</t>
    </rPh>
    <rPh sb="8" eb="10">
      <t>キジュツ</t>
    </rPh>
    <rPh sb="10" eb="12">
      <t>ナイヨウ</t>
    </rPh>
    <rPh sb="13" eb="15">
      <t>フビ</t>
    </rPh>
    <rPh sb="16" eb="17">
      <t>ナ</t>
    </rPh>
    <rPh sb="19" eb="21">
      <t>カクニン</t>
    </rPh>
    <rPh sb="28" eb="30">
      <t>フビ</t>
    </rPh>
    <rPh sb="33" eb="35">
      <t>バアイ</t>
    </rPh>
    <rPh sb="36" eb="38">
      <t>テジュン</t>
    </rPh>
    <rPh sb="42" eb="43">
      <t>カ</t>
    </rPh>
    <rPh sb="45" eb="47">
      <t>テキセツ</t>
    </rPh>
    <rPh sb="48" eb="50">
      <t>ウンヨウ</t>
    </rPh>
    <phoneticPr fontId="2"/>
  </si>
  <si>
    <t>・化学物質の組成変化や濃度変化が発生する工程を明確にしているか（メッキ、塗装、はんだ槽など）</t>
    <rPh sb="1" eb="3">
      <t>カガク</t>
    </rPh>
    <rPh sb="3" eb="5">
      <t>ブッシツ</t>
    </rPh>
    <rPh sb="6" eb="8">
      <t>ソセイ</t>
    </rPh>
    <rPh sb="8" eb="10">
      <t>ヘンカ</t>
    </rPh>
    <rPh sb="11" eb="13">
      <t>ノウド</t>
    </rPh>
    <rPh sb="13" eb="15">
      <t>ヘンカ</t>
    </rPh>
    <rPh sb="16" eb="18">
      <t>ハッセイ</t>
    </rPh>
    <rPh sb="20" eb="22">
      <t>コウテイ</t>
    </rPh>
    <phoneticPr fontId="2"/>
  </si>
  <si>
    <t>自主確認</t>
    <rPh sb="0" eb="1">
      <t>ジ</t>
    </rPh>
    <rPh sb="1" eb="2">
      <t>シュ</t>
    </rPh>
    <rPh sb="2" eb="4">
      <t>カクニン</t>
    </rPh>
    <phoneticPr fontId="2"/>
  </si>
  <si>
    <t>問題点</t>
    <rPh sb="0" eb="3">
      <t>モンダイテン</t>
    </rPh>
    <phoneticPr fontId="2"/>
  </si>
  <si>
    <t>1+2</t>
    <phoneticPr fontId="2"/>
  </si>
  <si>
    <t>●</t>
    <phoneticPr fontId="2"/>
  </si>
  <si>
    <t>・調達先のリスクの大きさに応じて受入検査基準を定めているか（分析必須または製品含有化学物質情報の確認のみなど）
・複数社購買の場合も、調達先毎のリスクの大きさに応じて、受入検査基準を定めているか
・受入検査結果や分析データの保管期間を確認（3年以上が望ましい）。ただし、法律要求がある場合はそれに従う（例：REAC規則では10年間保管）</t>
    <rPh sb="37" eb="39">
      <t>セイヒン</t>
    </rPh>
    <rPh sb="39" eb="41">
      <t>ガンユウ</t>
    </rPh>
    <phoneticPr fontId="2"/>
  </si>
  <si>
    <t>管理責任者氏名（役職）</t>
    <rPh sb="0" eb="2">
      <t>カンリ</t>
    </rPh>
    <phoneticPr fontId="2"/>
  </si>
  <si>
    <t>適合</t>
    <rPh sb="0" eb="2">
      <t>テキゴウ</t>
    </rPh>
    <phoneticPr fontId="2"/>
  </si>
  <si>
    <t>不適合</t>
    <rPh sb="0" eb="3">
      <t>フテキゴウ</t>
    </rPh>
    <phoneticPr fontId="2"/>
  </si>
  <si>
    <t>※</t>
    <phoneticPr fontId="2"/>
  </si>
  <si>
    <t>監査
ポイント</t>
    <phoneticPr fontId="2"/>
  </si>
  <si>
    <t>改善策の有効性を確認しているか</t>
    <rPh sb="0" eb="3">
      <t>カイゼンサク</t>
    </rPh>
    <rPh sb="4" eb="7">
      <t>ユウコウセイ</t>
    </rPh>
    <phoneticPr fontId="2"/>
  </si>
  <si>
    <t>管理すべき「工程」を外注先および生産委託先を含め明確にしているか</t>
    <rPh sb="0" eb="2">
      <t>カンリ</t>
    </rPh>
    <rPh sb="6" eb="8">
      <t>コウテイ</t>
    </rPh>
    <rPh sb="22" eb="23">
      <t>フク</t>
    </rPh>
    <rPh sb="24" eb="26">
      <t>メイカク</t>
    </rPh>
    <phoneticPr fontId="2"/>
  </si>
  <si>
    <t>対象の組織と業務の範囲（役割）、ならびに各組織の責任と権限を文書などにより明確にしているか</t>
    <rPh sb="0" eb="2">
      <t>タイショウ</t>
    </rPh>
    <rPh sb="3" eb="5">
      <t>ソシキ</t>
    </rPh>
    <rPh sb="6" eb="8">
      <t>ギョウム</t>
    </rPh>
    <rPh sb="9" eb="11">
      <t>ハンイ</t>
    </rPh>
    <rPh sb="12" eb="14">
      <t>ヤクワリ</t>
    </rPh>
    <rPh sb="20" eb="21">
      <t>カク</t>
    </rPh>
    <rPh sb="21" eb="23">
      <t>ソシキ</t>
    </rPh>
    <rPh sb="24" eb="26">
      <t>セキニン</t>
    </rPh>
    <rPh sb="27" eb="29">
      <t>ケンゲン</t>
    </rPh>
    <rPh sb="30" eb="32">
      <t>ブンショ</t>
    </rPh>
    <rPh sb="37" eb="39">
      <t>メイカク</t>
    </rPh>
    <phoneticPr fontId="2"/>
  </si>
  <si>
    <t>リサイクル材を使用している場合の受入検査基準を明確にしているか</t>
    <rPh sb="5" eb="6">
      <t>ザイ</t>
    </rPh>
    <rPh sb="7" eb="9">
      <t>シヨウ</t>
    </rPh>
    <rPh sb="13" eb="15">
      <t>バアイ</t>
    </rPh>
    <rPh sb="16" eb="18">
      <t>ウケイレ</t>
    </rPh>
    <rPh sb="18" eb="20">
      <t>ケンサ</t>
    </rPh>
    <rPh sb="20" eb="22">
      <t>キジュン</t>
    </rPh>
    <rPh sb="23" eb="25">
      <t>メイカク</t>
    </rPh>
    <phoneticPr fontId="2"/>
  </si>
  <si>
    <t>ＸＲＦやＩＣＰ検査設備などを保有しているか、保有している場合分析結果の良否判定基準を明確にしているか</t>
    <phoneticPr fontId="2"/>
  </si>
  <si>
    <t>各プロセスにおける内容に問題ないこと、ならびに各プロセスで不具合があった場合には適切な処理がとられたことを確認しているか</t>
    <phoneticPr fontId="2"/>
  </si>
  <si>
    <t>材料や部品などの変更を行う場合の、変更手順や伝達方法を明確にしているか</t>
    <rPh sb="0" eb="2">
      <t>ザイリョウ</t>
    </rPh>
    <rPh sb="3" eb="5">
      <t>ブヒン</t>
    </rPh>
    <rPh sb="8" eb="10">
      <t>ヘンコウ</t>
    </rPh>
    <rPh sb="11" eb="12">
      <t>オコナ</t>
    </rPh>
    <rPh sb="13" eb="15">
      <t>バアイ</t>
    </rPh>
    <rPh sb="17" eb="19">
      <t>ヘンコウ</t>
    </rPh>
    <rPh sb="19" eb="21">
      <t>テジュン</t>
    </rPh>
    <rPh sb="22" eb="24">
      <t>デンタツ</t>
    </rPh>
    <rPh sb="24" eb="26">
      <t>ホウホウ</t>
    </rPh>
    <rPh sb="27" eb="29">
      <t>メイカク</t>
    </rPh>
    <phoneticPr fontId="2"/>
  </si>
  <si>
    <t>設備やプロセスの変更を行う場合の確認内容や変更手順を明確にしているか</t>
    <rPh sb="11" eb="12">
      <t>オコナ</t>
    </rPh>
    <rPh sb="13" eb="15">
      <t>バアイ</t>
    </rPh>
    <rPh sb="18" eb="20">
      <t>ナイヨウ</t>
    </rPh>
    <rPh sb="21" eb="23">
      <t>ヘンコウ</t>
    </rPh>
    <rPh sb="23" eb="25">
      <t>テジュン</t>
    </rPh>
    <rPh sb="26" eb="28">
      <t>メイカク</t>
    </rPh>
    <phoneticPr fontId="2"/>
  </si>
  <si>
    <t>製品含有化学物質に関する関連文書が体系的に纏められ、適宜見直し、最新版を維持管理しているか</t>
    <rPh sb="0" eb="2">
      <t>セイヒン</t>
    </rPh>
    <rPh sb="2" eb="4">
      <t>ガンユウ</t>
    </rPh>
    <rPh sb="4" eb="6">
      <t>カガク</t>
    </rPh>
    <rPh sb="6" eb="8">
      <t>ブッシツ</t>
    </rPh>
    <rPh sb="9" eb="10">
      <t>カン</t>
    </rPh>
    <rPh sb="12" eb="14">
      <t>カンレン</t>
    </rPh>
    <rPh sb="14" eb="16">
      <t>ブンショ</t>
    </rPh>
    <rPh sb="17" eb="20">
      <t>タイケイテキ</t>
    </rPh>
    <rPh sb="21" eb="22">
      <t>マト</t>
    </rPh>
    <rPh sb="36" eb="38">
      <t>イジ</t>
    </rPh>
    <phoneticPr fontId="2"/>
  </si>
  <si>
    <t>顧客からの問合せやクレームに対し、対応手順や担当部門を文書などにより明確にしているか</t>
    <rPh sb="5" eb="7">
      <t>トイアワ</t>
    </rPh>
    <rPh sb="14" eb="15">
      <t>タイ</t>
    </rPh>
    <phoneticPr fontId="2"/>
  </si>
  <si>
    <t>内部監査での指摘事項及び工程内不具合などの是正処置手順を文書化、明確にしているか</t>
    <rPh sb="10" eb="11">
      <t>オヨ</t>
    </rPh>
    <rPh sb="12" eb="14">
      <t>コウテイ</t>
    </rPh>
    <rPh sb="14" eb="15">
      <t>ナイ</t>
    </rPh>
    <rPh sb="15" eb="18">
      <t>フグアイ</t>
    </rPh>
    <rPh sb="21" eb="23">
      <t>ゼセイ</t>
    </rPh>
    <rPh sb="23" eb="25">
      <t>ショチ</t>
    </rPh>
    <rPh sb="25" eb="27">
      <t>テジュン</t>
    </rPh>
    <rPh sb="28" eb="30">
      <t>ブンショ</t>
    </rPh>
    <rPh sb="30" eb="31">
      <t>カ</t>
    </rPh>
    <rPh sb="32" eb="34">
      <t>メイカク</t>
    </rPh>
    <phoneticPr fontId="2"/>
  </si>
  <si>
    <t>内部監査の実施計画や手順などを文書化、明確にしているか</t>
    <rPh sb="0" eb="2">
      <t>ナイブ</t>
    </rPh>
    <rPh sb="2" eb="4">
      <t>カンサ</t>
    </rPh>
    <rPh sb="5" eb="7">
      <t>ジッシ</t>
    </rPh>
    <rPh sb="7" eb="9">
      <t>ケイカク</t>
    </rPh>
    <rPh sb="10" eb="12">
      <t>テジュン</t>
    </rPh>
    <rPh sb="15" eb="16">
      <t>ブン</t>
    </rPh>
    <rPh sb="16" eb="17">
      <t>ショ</t>
    </rPh>
    <rPh sb="17" eb="18">
      <t>カ</t>
    </rPh>
    <rPh sb="19" eb="21">
      <t>メイカク</t>
    </rPh>
    <phoneticPr fontId="2"/>
  </si>
  <si>
    <t>・是正処置の手順書を確認し、改善内容を水平展開しているか</t>
    <rPh sb="1" eb="3">
      <t>ゼセイ</t>
    </rPh>
    <rPh sb="3" eb="5">
      <t>ショチ</t>
    </rPh>
    <rPh sb="8" eb="9">
      <t>ショ</t>
    </rPh>
    <rPh sb="14" eb="16">
      <t>カイゼン</t>
    </rPh>
    <rPh sb="16" eb="18">
      <t>ナイヨウ</t>
    </rPh>
    <rPh sb="19" eb="21">
      <t>スイヘイ</t>
    </rPh>
    <phoneticPr fontId="2"/>
  </si>
  <si>
    <t>・不具合発生情報や内部監査結果を、経営者へ報告しているか
・1回以上/年のレビューと、レビューでの課題を次期目標や計画へ反映しているか
・製品含有化学物質管理体制の変更の必要性を検討しているか</t>
    <rPh sb="17" eb="20">
      <t>ケイエイシャ</t>
    </rPh>
    <rPh sb="21" eb="23">
      <t>ホウコク</t>
    </rPh>
    <rPh sb="31" eb="32">
      <t>カイ</t>
    </rPh>
    <rPh sb="32" eb="34">
      <t>イジョウ</t>
    </rPh>
    <rPh sb="35" eb="36">
      <t>ネン</t>
    </rPh>
    <rPh sb="82" eb="84">
      <t>ヘンコウ</t>
    </rPh>
    <rPh sb="85" eb="88">
      <t>ヒツヨウセイ</t>
    </rPh>
    <rPh sb="89" eb="91">
      <t>ケントウ</t>
    </rPh>
    <phoneticPr fontId="2"/>
  </si>
  <si>
    <t>製品含有化学物質情報や管理体制に関する情報提供のルールを文書などにより明確化、実行しているか</t>
    <rPh sb="8" eb="10">
      <t>ジョウホウ</t>
    </rPh>
    <rPh sb="28" eb="30">
      <t>ブンショ</t>
    </rPh>
    <rPh sb="35" eb="37">
      <t>メイカク</t>
    </rPh>
    <rPh sb="37" eb="38">
      <t>カ</t>
    </rPh>
    <rPh sb="39" eb="41">
      <t>ジッコウ</t>
    </rPh>
    <phoneticPr fontId="2"/>
  </si>
  <si>
    <t>・不適合の内容・原因・応急処置・対策・再発防止・水平展開などが記録される様式か
・対象の不適合品が出荷済みの場合の顧客先への報告手順を確認
・不適合が発生した場合、管理責任者ほか関係部門へ遅滞なく報告しているか</t>
    <rPh sb="1" eb="4">
      <t>フテキゴウ</t>
    </rPh>
    <rPh sb="5" eb="7">
      <t>ナイヨウ</t>
    </rPh>
    <rPh sb="19" eb="21">
      <t>サイハツ</t>
    </rPh>
    <rPh sb="21" eb="23">
      <t>ボウシ</t>
    </rPh>
    <rPh sb="24" eb="26">
      <t>スイヘイ</t>
    </rPh>
    <rPh sb="26" eb="28">
      <t>テンカイ</t>
    </rPh>
    <rPh sb="31" eb="33">
      <t>キロク</t>
    </rPh>
    <rPh sb="36" eb="38">
      <t>ヨウシキ</t>
    </rPh>
    <rPh sb="67" eb="69">
      <t>カクニン</t>
    </rPh>
    <phoneticPr fontId="2"/>
  </si>
  <si>
    <t>・従業員教育の仕組（教育計画表等）ならびに実施記録を確認
・対象者に間接部門、営業部門ならびに派遣または、パートなどの従事者を含んでいるか
・教育内容の例として、自社の管理基準と運用手順、顧客要求、RoHS指令、REACH規則およびこれらを逸脱した場合の影響など、製品含有化学物質管理の重要性が含まれているか
・教育結果の理解度を確認する方法を設定しているか
・検査機器（ICP、XRF等）の取扱い、検査方法の教育実施記録を確認（設備保有の場合）</t>
    <rPh sb="21" eb="23">
      <t>ジッシ</t>
    </rPh>
    <rPh sb="23" eb="25">
      <t>キロク</t>
    </rPh>
    <rPh sb="30" eb="33">
      <t>タイショウシャ</t>
    </rPh>
    <rPh sb="59" eb="62">
      <t>ジュウジシャ</t>
    </rPh>
    <rPh sb="63" eb="64">
      <t>フク</t>
    </rPh>
    <rPh sb="156" eb="158">
      <t>キョウイク</t>
    </rPh>
    <rPh sb="158" eb="160">
      <t>ケッカ</t>
    </rPh>
    <rPh sb="161" eb="164">
      <t>リカイド</t>
    </rPh>
    <rPh sb="165" eb="167">
      <t>カクニン</t>
    </rPh>
    <rPh sb="169" eb="171">
      <t>ホウホウ</t>
    </rPh>
    <rPh sb="172" eb="174">
      <t>セッテイ</t>
    </rPh>
    <rPh sb="181" eb="183">
      <t>ケンサ</t>
    </rPh>
    <rPh sb="183" eb="185">
      <t>キキ</t>
    </rPh>
    <rPh sb="193" eb="194">
      <t>ナド</t>
    </rPh>
    <rPh sb="196" eb="198">
      <t>トリアツカ</t>
    </rPh>
    <rPh sb="200" eb="202">
      <t>ケンサ</t>
    </rPh>
    <rPh sb="202" eb="204">
      <t>ホウホウ</t>
    </rPh>
    <rPh sb="205" eb="207">
      <t>キョウイク</t>
    </rPh>
    <rPh sb="207" eb="209">
      <t>ジッシ</t>
    </rPh>
    <rPh sb="209" eb="211">
      <t>キロク</t>
    </rPh>
    <rPh sb="212" eb="214">
      <t>カクニン</t>
    </rPh>
    <rPh sb="215" eb="217">
      <t>セツビ</t>
    </rPh>
    <rPh sb="217" eb="219">
      <t>ホユウ</t>
    </rPh>
    <rPh sb="220" eb="222">
      <t>バアイ</t>
    </rPh>
    <phoneticPr fontId="2"/>
  </si>
  <si>
    <t>製品含有化学物質の調査データや検査データなどは、保管期間を明確化し管理・保管しているか</t>
    <rPh sb="15" eb="17">
      <t>ケンサ</t>
    </rPh>
    <rPh sb="24" eb="26">
      <t>ホカン</t>
    </rPh>
    <rPh sb="26" eb="28">
      <t>キカン</t>
    </rPh>
    <rPh sb="29" eb="32">
      <t>メイカクカ</t>
    </rPh>
    <rPh sb="33" eb="35">
      <t>カンリ</t>
    </rPh>
    <rPh sb="36" eb="38">
      <t>ホカン</t>
    </rPh>
    <phoneticPr fontId="2"/>
  </si>
  <si>
    <t>製品に含有する化学物質情報のトレーサビリティ（ロット追跡）が確実に実施できること</t>
    <rPh sb="0" eb="2">
      <t>セイヒン</t>
    </rPh>
    <rPh sb="3" eb="5">
      <t>ガンユウ</t>
    </rPh>
    <rPh sb="7" eb="9">
      <t>カガク</t>
    </rPh>
    <rPh sb="9" eb="11">
      <t>ブッシツ</t>
    </rPh>
    <rPh sb="11" eb="13">
      <t>ジョウホウ</t>
    </rPh>
    <rPh sb="26" eb="28">
      <t>ツイセキ</t>
    </rPh>
    <rPh sb="30" eb="32">
      <t>カクジツ</t>
    </rPh>
    <rPh sb="33" eb="35">
      <t>ジッシ</t>
    </rPh>
    <phoneticPr fontId="2"/>
  </si>
  <si>
    <t>監査
ポイント</t>
    <phoneticPr fontId="2"/>
  </si>
  <si>
    <t>○</t>
    <phoneticPr fontId="2"/>
  </si>
  <si>
    <t>○</t>
    <phoneticPr fontId="2"/>
  </si>
  <si>
    <t>○</t>
    <phoneticPr fontId="2"/>
  </si>
  <si>
    <t>　</t>
    <phoneticPr fontId="2"/>
  </si>
  <si>
    <t>監査
ポイント</t>
    <phoneticPr fontId="2"/>
  </si>
  <si>
    <t>○</t>
    <phoneticPr fontId="2"/>
  </si>
  <si>
    <t>監査
ポイント</t>
    <phoneticPr fontId="2"/>
  </si>
  <si>
    <t>○</t>
    <phoneticPr fontId="2"/>
  </si>
  <si>
    <t>・使用頻度を確認
・作業者が設備を扱う力量を保有しているか</t>
    <phoneticPr fontId="2"/>
  </si>
  <si>
    <t>監査
ポイント</t>
    <phoneticPr fontId="2"/>
  </si>
  <si>
    <t>○</t>
    <phoneticPr fontId="2"/>
  </si>
  <si>
    <t>　</t>
    <phoneticPr fontId="2"/>
  </si>
  <si>
    <t>6. マネジメントレビュー</t>
    <phoneticPr fontId="2"/>
  </si>
  <si>
    <t>製品含有化学物質に関し、設計・開発、購買、受入及び製造の各プロセスで確認することを規定した項目が、全て実施されたことを確認し、製品が出荷されていること</t>
    <rPh sb="0" eb="2">
      <t>セイヒン</t>
    </rPh>
    <rPh sb="2" eb="4">
      <t>ガンユウ</t>
    </rPh>
    <rPh sb="4" eb="6">
      <t>カガク</t>
    </rPh>
    <rPh sb="6" eb="8">
      <t>ブッシツ</t>
    </rPh>
    <rPh sb="9" eb="10">
      <t>カン</t>
    </rPh>
    <rPh sb="12" eb="14">
      <t>セッケイ</t>
    </rPh>
    <rPh sb="15" eb="17">
      <t>カイハツ</t>
    </rPh>
    <rPh sb="18" eb="20">
      <t>コウバイ</t>
    </rPh>
    <rPh sb="21" eb="23">
      <t>ウケイレ</t>
    </rPh>
    <rPh sb="23" eb="24">
      <t>オヨ</t>
    </rPh>
    <rPh sb="25" eb="27">
      <t>セイゾウ</t>
    </rPh>
    <rPh sb="28" eb="29">
      <t>カク</t>
    </rPh>
    <rPh sb="34" eb="36">
      <t>カクニン</t>
    </rPh>
    <rPh sb="41" eb="43">
      <t>キテイ</t>
    </rPh>
    <rPh sb="45" eb="47">
      <t>コウモク</t>
    </rPh>
    <rPh sb="49" eb="50">
      <t>スベ</t>
    </rPh>
    <rPh sb="51" eb="53">
      <t>ジッシ</t>
    </rPh>
    <rPh sb="59" eb="61">
      <t>カクニン</t>
    </rPh>
    <rPh sb="63" eb="65">
      <t>セイヒン</t>
    </rPh>
    <rPh sb="66" eb="68">
      <t>シュッカ</t>
    </rPh>
    <phoneticPr fontId="2"/>
  </si>
  <si>
    <t>製品含有化学物質の管理について目標・実施計画が策定されていること</t>
    <rPh sb="9" eb="11">
      <t>カンリ</t>
    </rPh>
    <rPh sb="15" eb="17">
      <t>モクヒョウ</t>
    </rPh>
    <rPh sb="18" eb="20">
      <t>ジッシ</t>
    </rPh>
    <rPh sb="20" eb="22">
      <t>ケイカク</t>
    </rPh>
    <rPh sb="23" eb="25">
      <t>サクテイ</t>
    </rPh>
    <phoneticPr fontId="2"/>
  </si>
  <si>
    <t>製品含有化学物質の管理に関し、役割、責任と権限が明確にされていること</t>
    <rPh sb="0" eb="2">
      <t>セイヒン</t>
    </rPh>
    <rPh sb="2" eb="4">
      <t>ガンユウ</t>
    </rPh>
    <rPh sb="4" eb="6">
      <t>カガク</t>
    </rPh>
    <rPh sb="6" eb="8">
      <t>ブッシツ</t>
    </rPh>
    <rPh sb="9" eb="11">
      <t>カンリ</t>
    </rPh>
    <rPh sb="12" eb="13">
      <t>カン</t>
    </rPh>
    <rPh sb="15" eb="17">
      <t>ヤクワリ</t>
    </rPh>
    <rPh sb="18" eb="20">
      <t>セキニン</t>
    </rPh>
    <rPh sb="21" eb="23">
      <t>ケンゲン</t>
    </rPh>
    <rPh sb="24" eb="26">
      <t>メイカク</t>
    </rPh>
    <phoneticPr fontId="2"/>
  </si>
  <si>
    <t>3.1 設計・開発</t>
    <rPh sb="4" eb="6">
      <t>セッケイ</t>
    </rPh>
    <rPh sb="7" eb="9">
      <t>カイハツ</t>
    </rPh>
    <phoneticPr fontId="2"/>
  </si>
  <si>
    <t>3.3 受入確認</t>
    <rPh sb="4" eb="6">
      <t>ウケイレ</t>
    </rPh>
    <rPh sb="6" eb="8">
      <t>カクニン</t>
    </rPh>
    <phoneticPr fontId="2"/>
  </si>
  <si>
    <t>3.4 工程管理</t>
    <rPh sb="4" eb="6">
      <t>コウテイ</t>
    </rPh>
    <rPh sb="6" eb="8">
      <t>カンリ</t>
    </rPh>
    <phoneticPr fontId="2"/>
  </si>
  <si>
    <t>3.5 出荷時の確認</t>
    <rPh sb="4" eb="6">
      <t>シュッカ</t>
    </rPh>
    <rPh sb="6" eb="7">
      <t>ジ</t>
    </rPh>
    <rPh sb="8" eb="10">
      <t>カクニン</t>
    </rPh>
    <phoneticPr fontId="2"/>
  </si>
  <si>
    <t>3.7 変更管理</t>
    <rPh sb="4" eb="6">
      <t>ヘンコウ</t>
    </rPh>
    <rPh sb="6" eb="8">
      <t>カンリ</t>
    </rPh>
    <phoneticPr fontId="2"/>
  </si>
  <si>
    <t>3.8 不適合時の対応</t>
    <rPh sb="4" eb="7">
      <t>フテキゴウ</t>
    </rPh>
    <rPh sb="7" eb="8">
      <t>ジ</t>
    </rPh>
    <rPh sb="9" eb="11">
      <t>タイオウ</t>
    </rPh>
    <phoneticPr fontId="2"/>
  </si>
  <si>
    <t>3.4.2 反応工程の
       適切な管理</t>
    <rPh sb="6" eb="8">
      <t>ハンノウ</t>
    </rPh>
    <rPh sb="8" eb="10">
      <t>コウテイ</t>
    </rPh>
    <rPh sb="19" eb="21">
      <t>テキセツ</t>
    </rPh>
    <rPh sb="22" eb="24">
      <t>カンリ</t>
    </rPh>
    <phoneticPr fontId="2"/>
  </si>
  <si>
    <t>3.4.3 生産委託先
       の管理</t>
    <rPh sb="6" eb="8">
      <t>セイサン</t>
    </rPh>
    <rPh sb="8" eb="11">
      <t>イタクサキ</t>
    </rPh>
    <rPh sb="20" eb="22">
      <t>カンリ</t>
    </rPh>
    <phoneticPr fontId="2"/>
  </si>
  <si>
    <t>生産委託を行っている場合、自社と同等の製品含有化学物質の管理が実施されていること</t>
    <rPh sb="0" eb="2">
      <t>セイサン</t>
    </rPh>
    <rPh sb="2" eb="4">
      <t>イタク</t>
    </rPh>
    <rPh sb="5" eb="6">
      <t>オコナ</t>
    </rPh>
    <rPh sb="10" eb="12">
      <t>バアイ</t>
    </rPh>
    <rPh sb="13" eb="15">
      <t>ジシャ</t>
    </rPh>
    <rPh sb="16" eb="18">
      <t>ドウトウ</t>
    </rPh>
    <rPh sb="19" eb="21">
      <t>セイヒン</t>
    </rPh>
    <rPh sb="21" eb="23">
      <t>ガンユウ</t>
    </rPh>
    <rPh sb="23" eb="25">
      <t>カガク</t>
    </rPh>
    <rPh sb="25" eb="27">
      <t>ブッシツ</t>
    </rPh>
    <rPh sb="28" eb="30">
      <t>カンリ</t>
    </rPh>
    <rPh sb="31" eb="33">
      <t>ジッシ</t>
    </rPh>
    <phoneticPr fontId="2"/>
  </si>
  <si>
    <t>対象外</t>
    <rPh sb="0" eb="3">
      <t>タイショウガイ</t>
    </rPh>
    <phoneticPr fontId="2"/>
  </si>
  <si>
    <t>購入部品、材料類の含有化学物質に対する受入検査基準が制定され、基準に基づいた検査が確実に実施されていること</t>
    <rPh sb="0" eb="2">
      <t>コウニュウ</t>
    </rPh>
    <rPh sb="2" eb="4">
      <t>ブヒン</t>
    </rPh>
    <rPh sb="5" eb="7">
      <t>ザイリョウ</t>
    </rPh>
    <rPh sb="7" eb="8">
      <t>ルイ</t>
    </rPh>
    <rPh sb="9" eb="11">
      <t>ガンユウ</t>
    </rPh>
    <rPh sb="11" eb="13">
      <t>カガク</t>
    </rPh>
    <rPh sb="13" eb="15">
      <t>ブッシツ</t>
    </rPh>
    <rPh sb="16" eb="17">
      <t>タイ</t>
    </rPh>
    <rPh sb="19" eb="21">
      <t>ウケイレ</t>
    </rPh>
    <rPh sb="21" eb="23">
      <t>ケンサ</t>
    </rPh>
    <rPh sb="23" eb="25">
      <t>キジュン</t>
    </rPh>
    <rPh sb="26" eb="28">
      <t>セイテイ</t>
    </rPh>
    <rPh sb="31" eb="33">
      <t>キジュン</t>
    </rPh>
    <rPh sb="34" eb="35">
      <t>モト</t>
    </rPh>
    <rPh sb="38" eb="40">
      <t>ケンサ</t>
    </rPh>
    <rPh sb="41" eb="43">
      <t>カクジツ</t>
    </rPh>
    <rPh sb="44" eb="46">
      <t>ジッシ</t>
    </rPh>
    <phoneticPr fontId="2"/>
  </si>
  <si>
    <t>　</t>
    <phoneticPr fontId="2"/>
  </si>
  <si>
    <t>　</t>
    <phoneticPr fontId="2"/>
  </si>
  <si>
    <t>2.1 管理基準及び適用
　　 範囲の明確化</t>
    <rPh sb="4" eb="6">
      <t>カンリ</t>
    </rPh>
    <rPh sb="6" eb="8">
      <t>キジュン</t>
    </rPh>
    <rPh sb="8" eb="9">
      <t>オヨ</t>
    </rPh>
    <rPh sb="10" eb="12">
      <t>テキヨウ</t>
    </rPh>
    <rPh sb="16" eb="18">
      <t>ハンイ</t>
    </rPh>
    <rPh sb="19" eb="22">
      <t>メイカクカ</t>
    </rPh>
    <phoneticPr fontId="2"/>
  </si>
  <si>
    <r>
      <t>製品含有化学物質に関する管理基準及び適用範囲が明確化され、必要な情報が関連部門へ確実に伝達されていること　</t>
    </r>
    <r>
      <rPr>
        <sz val="8"/>
        <color indexed="10"/>
        <rFont val="ＭＳ Ｐゴシック"/>
        <family val="3"/>
        <charset val="128"/>
      </rPr>
      <t>　　</t>
    </r>
    <rPh sb="0" eb="2">
      <t>セイヒン</t>
    </rPh>
    <rPh sb="2" eb="4">
      <t>ガンユウ</t>
    </rPh>
    <rPh sb="4" eb="6">
      <t>カガク</t>
    </rPh>
    <rPh sb="6" eb="8">
      <t>ブッシツ</t>
    </rPh>
    <rPh sb="9" eb="10">
      <t>カン</t>
    </rPh>
    <rPh sb="12" eb="14">
      <t>カンリ</t>
    </rPh>
    <rPh sb="14" eb="16">
      <t>キジュン</t>
    </rPh>
    <rPh sb="16" eb="17">
      <t>オヨ</t>
    </rPh>
    <rPh sb="18" eb="20">
      <t>テキヨウ</t>
    </rPh>
    <rPh sb="20" eb="22">
      <t>ハンイ</t>
    </rPh>
    <rPh sb="23" eb="26">
      <t>メイカクカ</t>
    </rPh>
    <rPh sb="29" eb="31">
      <t>ヒツヨウ</t>
    </rPh>
    <rPh sb="32" eb="34">
      <t>ジョウホウ</t>
    </rPh>
    <rPh sb="35" eb="37">
      <t>カンレン</t>
    </rPh>
    <rPh sb="37" eb="39">
      <t>ブモン</t>
    </rPh>
    <rPh sb="40" eb="42">
      <t>カクジツ</t>
    </rPh>
    <rPh sb="43" eb="45">
      <t>デンタツ</t>
    </rPh>
    <phoneticPr fontId="2"/>
  </si>
  <si>
    <t>2.2 目標設定と実施計画</t>
    <rPh sb="4" eb="6">
      <t>モクヒョウ</t>
    </rPh>
    <rPh sb="6" eb="8">
      <t>セッテイ</t>
    </rPh>
    <rPh sb="9" eb="11">
      <t>ジッシ</t>
    </rPh>
    <rPh sb="11" eb="13">
      <t>ケイカク</t>
    </rPh>
    <phoneticPr fontId="2"/>
  </si>
  <si>
    <t>3.2　調達管理</t>
    <rPh sb="4" eb="6">
      <t>チョウタツ</t>
    </rPh>
    <rPh sb="6" eb="8">
      <t>カンリ</t>
    </rPh>
    <phoneticPr fontId="2"/>
  </si>
  <si>
    <t>3.2.2 調達先の製品
　含有化学物質マネ
　ジメント状況確認</t>
    <rPh sb="8" eb="9">
      <t>サキ</t>
    </rPh>
    <rPh sb="10" eb="12">
      <t>セイヒン</t>
    </rPh>
    <rPh sb="14" eb="16">
      <t>ガンユウ</t>
    </rPh>
    <rPh sb="16" eb="18">
      <t>カガク</t>
    </rPh>
    <rPh sb="18" eb="20">
      <t>ブッシツ</t>
    </rPh>
    <rPh sb="28" eb="30">
      <t>ジョウキョウ</t>
    </rPh>
    <rPh sb="30" eb="32">
      <t>カクニン</t>
    </rPh>
    <phoneticPr fontId="2"/>
  </si>
  <si>
    <t>新規調達先の選定、取引継続の調達先に対し、製品含有化学物質管理体制を確認する仕組みがあり、適切に運用されていること</t>
    <rPh sb="0" eb="2">
      <t>シンキ</t>
    </rPh>
    <rPh sb="6" eb="8">
      <t>センテイ</t>
    </rPh>
    <rPh sb="9" eb="11">
      <t>トリヒキ</t>
    </rPh>
    <rPh sb="11" eb="13">
      <t>ケイゾク</t>
    </rPh>
    <rPh sb="18" eb="19">
      <t>タイ</t>
    </rPh>
    <rPh sb="21" eb="23">
      <t>セイヒン</t>
    </rPh>
    <rPh sb="23" eb="25">
      <t>ガンユウ</t>
    </rPh>
    <rPh sb="25" eb="27">
      <t>カガク</t>
    </rPh>
    <rPh sb="27" eb="29">
      <t>ブッシツ</t>
    </rPh>
    <rPh sb="29" eb="31">
      <t>カンリ</t>
    </rPh>
    <rPh sb="31" eb="33">
      <t>タイセイ</t>
    </rPh>
    <rPh sb="34" eb="36">
      <t>カクニン</t>
    </rPh>
    <rPh sb="38" eb="40">
      <t>シク</t>
    </rPh>
    <rPh sb="45" eb="47">
      <t>テキセツ</t>
    </rPh>
    <rPh sb="48" eb="50">
      <t>ウンヨウ</t>
    </rPh>
    <phoneticPr fontId="2"/>
  </si>
  <si>
    <t>経営者が、内部監査結果などの不具合報告を受け、課題事項について次期の目標に反映させるなど、改善が実施されていること</t>
    <rPh sb="0" eb="3">
      <t>ケイエイシャ</t>
    </rPh>
    <rPh sb="5" eb="7">
      <t>ナイブ</t>
    </rPh>
    <rPh sb="7" eb="9">
      <t>カンサ</t>
    </rPh>
    <rPh sb="9" eb="11">
      <t>ケッカ</t>
    </rPh>
    <rPh sb="14" eb="17">
      <t>フグアイ</t>
    </rPh>
    <rPh sb="17" eb="19">
      <t>ホウコク</t>
    </rPh>
    <rPh sb="20" eb="21">
      <t>ウ</t>
    </rPh>
    <rPh sb="23" eb="25">
      <t>カダイ</t>
    </rPh>
    <rPh sb="25" eb="27">
      <t>ジコウ</t>
    </rPh>
    <rPh sb="31" eb="33">
      <t>ジキ</t>
    </rPh>
    <rPh sb="34" eb="36">
      <t>モクヒョウ</t>
    </rPh>
    <rPh sb="37" eb="39">
      <t>ハンエイ</t>
    </rPh>
    <rPh sb="45" eb="47">
      <t>カイゼン</t>
    </rPh>
    <rPh sb="48" eb="50">
      <t>ジッシ</t>
    </rPh>
    <phoneticPr fontId="2"/>
  </si>
  <si>
    <t>・取引契約書や覚書などを確認</t>
    <rPh sb="1" eb="3">
      <t>トリヒキ</t>
    </rPh>
    <rPh sb="3" eb="6">
      <t>ケイヤクショ</t>
    </rPh>
    <rPh sb="7" eb="9">
      <t>オボエガキ</t>
    </rPh>
    <rPh sb="12" eb="14">
      <t>カクニン</t>
    </rPh>
    <phoneticPr fontId="2"/>
  </si>
  <si>
    <t>・事例を確認</t>
    <rPh sb="1" eb="3">
      <t>ジレイ</t>
    </rPh>
    <rPh sb="4" eb="6">
      <t>カクニン</t>
    </rPh>
    <phoneticPr fontId="2"/>
  </si>
  <si>
    <t>・含有化学物質データ、受入・出荷・分析データや教育記録、内部監査結果記録などを確認
・データの保管期間を確認（3年以上が望ましい。ただし、法令または顧客要求がある場合はそれに従う）</t>
    <rPh sb="1" eb="3">
      <t>ガンユウ</t>
    </rPh>
    <rPh sb="3" eb="5">
      <t>カガク</t>
    </rPh>
    <rPh sb="5" eb="7">
      <t>ブッシツ</t>
    </rPh>
    <rPh sb="11" eb="13">
      <t>ウケイレ</t>
    </rPh>
    <rPh sb="14" eb="16">
      <t>シュッカ</t>
    </rPh>
    <rPh sb="17" eb="19">
      <t>ブンセキ</t>
    </rPh>
    <rPh sb="23" eb="25">
      <t>キョウイク</t>
    </rPh>
    <rPh sb="25" eb="27">
      <t>キロク</t>
    </rPh>
    <rPh sb="28" eb="30">
      <t>ナイブ</t>
    </rPh>
    <rPh sb="30" eb="32">
      <t>カンサ</t>
    </rPh>
    <rPh sb="32" eb="34">
      <t>ケッカ</t>
    </rPh>
    <rPh sb="34" eb="36">
      <t>キロク</t>
    </rPh>
    <rPh sb="39" eb="41">
      <t>カクニン</t>
    </rPh>
    <rPh sb="52" eb="54">
      <t>カクニン</t>
    </rPh>
    <rPh sb="60" eb="61">
      <t>ノゾ</t>
    </rPh>
    <rPh sb="69" eb="71">
      <t>ホウレイ</t>
    </rPh>
    <rPh sb="74" eb="76">
      <t>コキャク</t>
    </rPh>
    <rPh sb="76" eb="78">
      <t>ヨウキュウ</t>
    </rPh>
    <rPh sb="87" eb="88">
      <t>シタガ</t>
    </rPh>
    <phoneticPr fontId="2"/>
  </si>
  <si>
    <t>・出荷実績または出荷判定記録などを確認</t>
    <rPh sb="1" eb="3">
      <t>シュッカ</t>
    </rPh>
    <rPh sb="3" eb="5">
      <t>ジッセキ</t>
    </rPh>
    <rPh sb="8" eb="10">
      <t>シュッカ</t>
    </rPh>
    <rPh sb="10" eb="12">
      <t>ハンテイ</t>
    </rPh>
    <rPh sb="12" eb="14">
      <t>キロク</t>
    </rPh>
    <rPh sb="17" eb="19">
      <t>カクニン</t>
    </rPh>
    <phoneticPr fontId="2"/>
  </si>
  <si>
    <t>製品含有化学物質管理の状況について、内部監査などで定期的に確認、改善の必要な指摘事項の改善を行い、結果が環境管理システムの経営者へ報告されていること</t>
    <rPh sb="0" eb="2">
      <t>セイヒン</t>
    </rPh>
    <rPh sb="2" eb="4">
      <t>ガンユウ</t>
    </rPh>
    <rPh sb="4" eb="6">
      <t>カガク</t>
    </rPh>
    <rPh sb="6" eb="8">
      <t>ブッシツ</t>
    </rPh>
    <rPh sb="8" eb="10">
      <t>カンリ</t>
    </rPh>
    <rPh sb="11" eb="13">
      <t>ジョウキョウ</t>
    </rPh>
    <rPh sb="18" eb="20">
      <t>ナイブ</t>
    </rPh>
    <rPh sb="20" eb="22">
      <t>カンサ</t>
    </rPh>
    <rPh sb="25" eb="28">
      <t>テイキテキ</t>
    </rPh>
    <rPh sb="29" eb="31">
      <t>カクニン</t>
    </rPh>
    <rPh sb="32" eb="34">
      <t>カイゼン</t>
    </rPh>
    <rPh sb="35" eb="37">
      <t>ヒツヨウ</t>
    </rPh>
    <rPh sb="38" eb="40">
      <t>シテキ</t>
    </rPh>
    <rPh sb="40" eb="42">
      <t>ジコウ</t>
    </rPh>
    <rPh sb="43" eb="45">
      <t>カイゼン</t>
    </rPh>
    <rPh sb="46" eb="47">
      <t>オコナ</t>
    </rPh>
    <rPh sb="49" eb="51">
      <t>ケッカ</t>
    </rPh>
    <rPh sb="52" eb="54">
      <t>カンキョウ</t>
    </rPh>
    <rPh sb="54" eb="56">
      <t>カンリ</t>
    </rPh>
    <rPh sb="61" eb="64">
      <t>ケイエイシャ</t>
    </rPh>
    <rPh sb="65" eb="67">
      <t>ホウコク</t>
    </rPh>
    <phoneticPr fontId="2"/>
  </si>
  <si>
    <t>製品含有化学物質管理に関する必要な教育・訓練が対象者を明確にし、適切に実施されていること</t>
    <rPh sb="11" eb="12">
      <t>カン</t>
    </rPh>
    <rPh sb="14" eb="16">
      <t>ヒツヨウ</t>
    </rPh>
    <rPh sb="17" eb="19">
      <t>キョウイク</t>
    </rPh>
    <rPh sb="20" eb="22">
      <t>クンレン</t>
    </rPh>
    <rPh sb="23" eb="26">
      <t>タイショウシャ</t>
    </rPh>
    <rPh sb="27" eb="29">
      <t>メイカク</t>
    </rPh>
    <rPh sb="32" eb="34">
      <t>テキセツ</t>
    </rPh>
    <rPh sb="35" eb="37">
      <t>ジッシ</t>
    </rPh>
    <phoneticPr fontId="2"/>
  </si>
  <si>
    <t>作成者</t>
    <rPh sb="0" eb="3">
      <t>サクセイシャ</t>
    </rPh>
    <phoneticPr fontId="2"/>
  </si>
  <si>
    <t>内容</t>
    <rPh sb="0" eb="2">
      <t>ナイヨウ</t>
    </rPh>
    <phoneticPr fontId="2"/>
  </si>
  <si>
    <t>責任者</t>
    <rPh sb="0" eb="3">
      <t>セキニンシャ</t>
    </rPh>
    <phoneticPr fontId="2"/>
  </si>
  <si>
    <t>　文書管理Ｎｏ．</t>
    <rPh sb="1" eb="3">
      <t>ブンショ</t>
    </rPh>
    <rPh sb="3" eb="5">
      <t>カンリ</t>
    </rPh>
    <phoneticPr fontId="2"/>
  </si>
  <si>
    <t>作成日：　　　年　　　月　　　日</t>
    <rPh sb="0" eb="2">
      <t>サクセイ</t>
    </rPh>
    <rPh sb="2" eb="3">
      <t>ヒ</t>
    </rPh>
    <rPh sb="7" eb="8">
      <t>ネン</t>
    </rPh>
    <rPh sb="11" eb="12">
      <t>ツキ</t>
    </rPh>
    <rPh sb="15" eb="16">
      <t>ヒ</t>
    </rPh>
    <phoneticPr fontId="2"/>
  </si>
  <si>
    <t>監査コメント　　　　</t>
    <rPh sb="0" eb="2">
      <t>カンサ</t>
    </rPh>
    <phoneticPr fontId="2"/>
  </si>
  <si>
    <t>5. パフォーマンス（実施状況）の評価及び改善</t>
    <rPh sb="11" eb="13">
      <t>ジッシ</t>
    </rPh>
    <rPh sb="13" eb="15">
      <t>ジョウキョウ</t>
    </rPh>
    <rPh sb="17" eb="19">
      <t>ヒョウカ</t>
    </rPh>
    <rPh sb="19" eb="20">
      <t>オヨ</t>
    </rPh>
    <rPh sb="21" eb="23">
      <t>カイゼン</t>
    </rPh>
    <phoneticPr fontId="2"/>
  </si>
  <si>
    <t>5.1 内部監査</t>
    <rPh sb="4" eb="6">
      <t>ナイブ</t>
    </rPh>
    <rPh sb="6" eb="8">
      <t>カンサ</t>
    </rPh>
    <phoneticPr fontId="2"/>
  </si>
  <si>
    <t>5.2 是正処置</t>
    <rPh sb="4" eb="6">
      <t>ゼセイ</t>
    </rPh>
    <rPh sb="6" eb="8">
      <t>ショチ</t>
    </rPh>
    <phoneticPr fontId="2"/>
  </si>
  <si>
    <t>3. 運営管理</t>
    <rPh sb="3" eb="5">
      <t>ウンエイ</t>
    </rPh>
    <rPh sb="5" eb="7">
      <t>カンリ</t>
    </rPh>
    <phoneticPr fontId="2"/>
  </si>
  <si>
    <t>2. 計画策定</t>
    <rPh sb="3" eb="5">
      <t>ケイカク</t>
    </rPh>
    <rPh sb="5" eb="7">
      <t>サクテイ</t>
    </rPh>
    <phoneticPr fontId="2"/>
  </si>
  <si>
    <t>窓口部門Eメールアドレス</t>
    <phoneticPr fontId="2"/>
  </si>
  <si>
    <t>化学製品、原部品などの製造過程における化学物質の含有量の変化を確認していること</t>
    <rPh sb="0" eb="2">
      <t>カガク</t>
    </rPh>
    <rPh sb="2" eb="4">
      <t>セイヒン</t>
    </rPh>
    <rPh sb="5" eb="6">
      <t>ゲン</t>
    </rPh>
    <rPh sb="6" eb="8">
      <t>ブヒン</t>
    </rPh>
    <rPh sb="11" eb="13">
      <t>セイゾウ</t>
    </rPh>
    <rPh sb="13" eb="15">
      <t>カテイ</t>
    </rPh>
    <rPh sb="19" eb="21">
      <t>カガク</t>
    </rPh>
    <rPh sb="21" eb="23">
      <t>ブッシツ</t>
    </rPh>
    <rPh sb="24" eb="26">
      <t>ガンユウ</t>
    </rPh>
    <rPh sb="26" eb="27">
      <t>リョウ</t>
    </rPh>
    <rPh sb="28" eb="30">
      <t>ヘンカ</t>
    </rPh>
    <rPh sb="31" eb="33">
      <t>カクニン</t>
    </rPh>
    <phoneticPr fontId="2"/>
  </si>
  <si>
    <t>製品設計・開発において、製品含有化学物質の情報を確認し、製品が管理基準に適合していることを確認していること</t>
    <rPh sb="0" eb="2">
      <t>セイヒン</t>
    </rPh>
    <rPh sb="2" eb="4">
      <t>セッケイ</t>
    </rPh>
    <rPh sb="5" eb="7">
      <t>カイハツ</t>
    </rPh>
    <rPh sb="12" eb="14">
      <t>セイヒン</t>
    </rPh>
    <rPh sb="14" eb="16">
      <t>ガンユウ</t>
    </rPh>
    <rPh sb="16" eb="18">
      <t>カガク</t>
    </rPh>
    <rPh sb="18" eb="20">
      <t>ブッシツ</t>
    </rPh>
    <rPh sb="21" eb="23">
      <t>ジョウホウ</t>
    </rPh>
    <rPh sb="24" eb="26">
      <t>カクニン</t>
    </rPh>
    <rPh sb="28" eb="30">
      <t>セイヒン</t>
    </rPh>
    <rPh sb="31" eb="33">
      <t>カンリ</t>
    </rPh>
    <rPh sb="33" eb="35">
      <t>キジュン</t>
    </rPh>
    <rPh sb="36" eb="38">
      <t>テキゴウ</t>
    </rPh>
    <rPh sb="45" eb="47">
      <t>カクニン</t>
    </rPh>
    <phoneticPr fontId="2"/>
  </si>
  <si>
    <t>監査項目</t>
    <rPh sb="0" eb="2">
      <t>カンサ</t>
    </rPh>
    <rPh sb="2" eb="4">
      <t>コウモク</t>
    </rPh>
    <phoneticPr fontId="2"/>
  </si>
  <si>
    <t>監査内容</t>
    <rPh sb="0" eb="2">
      <t>カンサ</t>
    </rPh>
    <rPh sb="2" eb="4">
      <t>ナイヨウ</t>
    </rPh>
    <phoneticPr fontId="2"/>
  </si>
  <si>
    <t>製品含有化学物質管理に取り組むことを表明していること</t>
    <rPh sb="18" eb="20">
      <t>ヒョウメイ</t>
    </rPh>
    <phoneticPr fontId="2"/>
  </si>
  <si>
    <t>会社名</t>
    <rPh sb="0" eb="3">
      <t>カイシャメイ</t>
    </rPh>
    <phoneticPr fontId="2"/>
  </si>
  <si>
    <t>会社コード</t>
    <rPh sb="0" eb="2">
      <t>カイシャ</t>
    </rPh>
    <phoneticPr fontId="2"/>
  </si>
  <si>
    <t>所在地</t>
    <rPh sb="0" eb="3">
      <t>ショザイチ</t>
    </rPh>
    <phoneticPr fontId="2"/>
  </si>
  <si>
    <t>窓口部門名</t>
    <rPh sb="0" eb="2">
      <t>マドグチ</t>
    </rPh>
    <rPh sb="2" eb="4">
      <t>ブモン</t>
    </rPh>
    <rPh sb="4" eb="5">
      <t>メイ</t>
    </rPh>
    <phoneticPr fontId="2"/>
  </si>
  <si>
    <t>部署名</t>
    <rPh sb="0" eb="2">
      <t>ブショ</t>
    </rPh>
    <rPh sb="2" eb="3">
      <t>メイ</t>
    </rPh>
    <phoneticPr fontId="2"/>
  </si>
  <si>
    <t>窓口部門担当者名</t>
    <rPh sb="0" eb="2">
      <t>マドグチ</t>
    </rPh>
    <rPh sb="2" eb="4">
      <t>ブモン</t>
    </rPh>
    <rPh sb="4" eb="6">
      <t>タントウ</t>
    </rPh>
    <rPh sb="6" eb="7">
      <t>シャ</t>
    </rPh>
    <rPh sb="7" eb="8">
      <t>メイ</t>
    </rPh>
    <phoneticPr fontId="2"/>
  </si>
  <si>
    <t>電話番号</t>
    <rPh sb="0" eb="2">
      <t>デンワ</t>
    </rPh>
    <rPh sb="2" eb="4">
      <t>バンゴウ</t>
    </rPh>
    <phoneticPr fontId="2"/>
  </si>
  <si>
    <t>電話番号</t>
    <phoneticPr fontId="2"/>
  </si>
  <si>
    <t>ＦＡＸ番号</t>
    <rPh sb="3" eb="5">
      <t>バンゴウ</t>
    </rPh>
    <phoneticPr fontId="2"/>
  </si>
  <si>
    <t>評価</t>
    <rPh sb="0" eb="2">
      <t>ヒョウカ</t>
    </rPh>
    <phoneticPr fontId="2"/>
  </si>
  <si>
    <t>氏名</t>
    <rPh sb="0" eb="2">
      <t>シメイ</t>
    </rPh>
    <phoneticPr fontId="2"/>
  </si>
  <si>
    <t>納入品名（対象製品群）</t>
    <rPh sb="5" eb="7">
      <t>タイショウ</t>
    </rPh>
    <rPh sb="7" eb="9">
      <t>セイヒン</t>
    </rPh>
    <rPh sb="9" eb="10">
      <t>グン</t>
    </rPh>
    <phoneticPr fontId="2"/>
  </si>
  <si>
    <t>納入品名（対象製品群）</t>
    <rPh sb="0" eb="2">
      <t>ノウニュウ</t>
    </rPh>
    <rPh sb="2" eb="4">
      <t>ヒンメイ</t>
    </rPh>
    <rPh sb="5" eb="7">
      <t>タイショウ</t>
    </rPh>
    <rPh sb="7" eb="10">
      <t>セイヒングン</t>
    </rPh>
    <phoneticPr fontId="2"/>
  </si>
  <si>
    <t>製品含有化学物質について、不適合が発生した場合の対応処置（応急処置、原因究明、再発防止、水平展開、など）のルールを定めていること</t>
    <rPh sb="0" eb="2">
      <t>セイヒン</t>
    </rPh>
    <rPh sb="2" eb="4">
      <t>ガンユウ</t>
    </rPh>
    <rPh sb="4" eb="6">
      <t>カガク</t>
    </rPh>
    <rPh sb="6" eb="8">
      <t>ブッシツ</t>
    </rPh>
    <rPh sb="13" eb="16">
      <t>フテキゴウ</t>
    </rPh>
    <rPh sb="17" eb="19">
      <t>ハッセイ</t>
    </rPh>
    <rPh sb="21" eb="23">
      <t>バアイ</t>
    </rPh>
    <rPh sb="24" eb="26">
      <t>タイオウ</t>
    </rPh>
    <rPh sb="26" eb="28">
      <t>ショチ</t>
    </rPh>
    <rPh sb="29" eb="31">
      <t>オウキュウ</t>
    </rPh>
    <rPh sb="31" eb="33">
      <t>ショチ</t>
    </rPh>
    <rPh sb="34" eb="36">
      <t>ゲンイン</t>
    </rPh>
    <rPh sb="36" eb="38">
      <t>キュウメイ</t>
    </rPh>
    <rPh sb="39" eb="41">
      <t>サイハツ</t>
    </rPh>
    <rPh sb="41" eb="43">
      <t>ボウシ</t>
    </rPh>
    <rPh sb="44" eb="46">
      <t>スイヘイ</t>
    </rPh>
    <rPh sb="46" eb="48">
      <t>テンカイ</t>
    </rPh>
    <rPh sb="57" eb="58">
      <t>サダ</t>
    </rPh>
    <phoneticPr fontId="2"/>
  </si>
  <si>
    <t>製品含有化学物質に影響を及ぼす可能性のある要素（法令、購入先、購入品、工程、等）の変更について、社内外の処理手順および情報の伝達方法が明確になっていること</t>
    <rPh sb="0" eb="2">
      <t>セイヒン</t>
    </rPh>
    <rPh sb="2" eb="4">
      <t>ガンユウ</t>
    </rPh>
    <rPh sb="4" eb="6">
      <t>カガク</t>
    </rPh>
    <rPh sb="6" eb="8">
      <t>ブッシツ</t>
    </rPh>
    <rPh sb="9" eb="11">
      <t>エイキョウ</t>
    </rPh>
    <rPh sb="12" eb="13">
      <t>オヨ</t>
    </rPh>
    <rPh sb="15" eb="18">
      <t>カノウセイ</t>
    </rPh>
    <rPh sb="21" eb="23">
      <t>ヨウソ</t>
    </rPh>
    <rPh sb="24" eb="26">
      <t>ホウレイ</t>
    </rPh>
    <rPh sb="27" eb="29">
      <t>コウニュウ</t>
    </rPh>
    <rPh sb="29" eb="30">
      <t>サキ</t>
    </rPh>
    <rPh sb="31" eb="33">
      <t>コウニュウ</t>
    </rPh>
    <rPh sb="33" eb="34">
      <t>ヒン</t>
    </rPh>
    <rPh sb="35" eb="37">
      <t>コウテイ</t>
    </rPh>
    <rPh sb="38" eb="39">
      <t>ナド</t>
    </rPh>
    <rPh sb="41" eb="43">
      <t>ヘンコウ</t>
    </rPh>
    <rPh sb="48" eb="49">
      <t>シャ</t>
    </rPh>
    <rPh sb="49" eb="51">
      <t>ナイガイ</t>
    </rPh>
    <rPh sb="52" eb="54">
      <t>ショリ</t>
    </rPh>
    <rPh sb="54" eb="56">
      <t>テジュン</t>
    </rPh>
    <rPh sb="59" eb="61">
      <t>ジョウホウ</t>
    </rPh>
    <rPh sb="62" eb="64">
      <t>デンタツ</t>
    </rPh>
    <rPh sb="64" eb="66">
      <t>ホウホウ</t>
    </rPh>
    <rPh sb="67" eb="69">
      <t>メイカク</t>
    </rPh>
    <phoneticPr fontId="2"/>
  </si>
  <si>
    <t>○</t>
    <phoneticPr fontId="2"/>
  </si>
  <si>
    <t>○</t>
    <phoneticPr fontId="2"/>
  </si>
  <si>
    <t>○</t>
    <phoneticPr fontId="2"/>
  </si>
  <si>
    <t>監査
ポイント</t>
    <phoneticPr fontId="2"/>
  </si>
  <si>
    <t>○</t>
    <phoneticPr fontId="2"/>
  </si>
  <si>
    <t>監査
ポイント</t>
    <phoneticPr fontId="2"/>
  </si>
  <si>
    <t xml:space="preserve">管理対象化学物質の混入・誤使用・汚染防止対策が確実に実施されていること
</t>
    <phoneticPr fontId="2"/>
  </si>
  <si>
    <t>○</t>
    <phoneticPr fontId="2"/>
  </si>
  <si>
    <t>監査
ポイント</t>
    <phoneticPr fontId="2"/>
  </si>
  <si>
    <t>監査
ポイント</t>
    <phoneticPr fontId="2"/>
  </si>
  <si>
    <t>監査
ポイント</t>
    <phoneticPr fontId="2"/>
  </si>
  <si>
    <t>製品含有化学物質に関わる業務に従事する人に対し、必要な教育・訓練を特定し実施しているか</t>
    <rPh sb="15" eb="17">
      <t>ジュウジ</t>
    </rPh>
    <rPh sb="19" eb="20">
      <t>ヒト</t>
    </rPh>
    <phoneticPr fontId="2"/>
  </si>
  <si>
    <t>●</t>
    <phoneticPr fontId="2"/>
  </si>
  <si>
    <t>監査
ポイント</t>
    <phoneticPr fontId="2"/>
  </si>
  <si>
    <t>4.3外部コミュニケーション</t>
    <rPh sb="3" eb="5">
      <t>ガイブ</t>
    </rPh>
    <phoneticPr fontId="2"/>
  </si>
  <si>
    <t>○</t>
    <phoneticPr fontId="2"/>
  </si>
  <si>
    <t>製品含有化学物質管理に関する基準を制定、維持・管理していること。又、運用結果の記録も適切に作成、管理されていること</t>
    <rPh sb="11" eb="12">
      <t>カン</t>
    </rPh>
    <rPh sb="14" eb="16">
      <t>キジュン</t>
    </rPh>
    <rPh sb="17" eb="19">
      <t>セイテイ</t>
    </rPh>
    <rPh sb="20" eb="22">
      <t>イジ</t>
    </rPh>
    <rPh sb="23" eb="25">
      <t>カンリ</t>
    </rPh>
    <rPh sb="32" eb="33">
      <t>マタ</t>
    </rPh>
    <rPh sb="34" eb="36">
      <t>ウンヨウ</t>
    </rPh>
    <rPh sb="36" eb="38">
      <t>ケッカ</t>
    </rPh>
    <rPh sb="39" eb="41">
      <t>キロク</t>
    </rPh>
    <rPh sb="42" eb="44">
      <t>テキセツ</t>
    </rPh>
    <rPh sb="45" eb="47">
      <t>サクセイ</t>
    </rPh>
    <rPh sb="48" eb="50">
      <t>カンリ</t>
    </rPh>
    <phoneticPr fontId="2"/>
  </si>
  <si>
    <t>監査項目及び監査内容</t>
    <rPh sb="0" eb="2">
      <t>カンサ</t>
    </rPh>
    <rPh sb="2" eb="4">
      <t>コウモク</t>
    </rPh>
    <rPh sb="4" eb="5">
      <t>オヨ</t>
    </rPh>
    <rPh sb="6" eb="8">
      <t>カンサ</t>
    </rPh>
    <rPh sb="8" eb="10">
      <t>ナイヨウ</t>
    </rPh>
    <phoneticPr fontId="2"/>
  </si>
  <si>
    <t>対象外</t>
    <phoneticPr fontId="2"/>
  </si>
  <si>
    <t>1. 方針</t>
    <phoneticPr fontId="2"/>
  </si>
  <si>
    <t>基本
項目</t>
    <rPh sb="0" eb="2">
      <t>キホン</t>
    </rPh>
    <rPh sb="3" eb="5">
      <t>コウモク</t>
    </rPh>
    <phoneticPr fontId="2"/>
  </si>
  <si>
    <t>RoHS
該当項目</t>
    <rPh sb="5" eb="7">
      <t>ガイトウ</t>
    </rPh>
    <rPh sb="7" eb="9">
      <t>コウモク</t>
    </rPh>
    <phoneticPr fontId="2"/>
  </si>
  <si>
    <t>評価対象</t>
    <rPh sb="0" eb="2">
      <t>ヒョウカ</t>
    </rPh>
    <rPh sb="2" eb="4">
      <t>タイショウ</t>
    </rPh>
    <phoneticPr fontId="2"/>
  </si>
  <si>
    <t>4. 人的資源及び文書・情報の管理</t>
    <rPh sb="3" eb="5">
      <t>ジンテキ</t>
    </rPh>
    <rPh sb="5" eb="7">
      <t>シゲン</t>
    </rPh>
    <rPh sb="7" eb="8">
      <t>オヨ</t>
    </rPh>
    <rPh sb="9" eb="11">
      <t>ブンショ</t>
    </rPh>
    <rPh sb="12" eb="14">
      <t>ジョウホウ</t>
    </rPh>
    <rPh sb="15" eb="17">
      <t>カンリ</t>
    </rPh>
    <phoneticPr fontId="2"/>
  </si>
  <si>
    <t>4.1 教育・訓練</t>
    <rPh sb="4" eb="6">
      <t>キョウイク</t>
    </rPh>
    <rPh sb="7" eb="9">
      <t>クンレン</t>
    </rPh>
    <phoneticPr fontId="2"/>
  </si>
  <si>
    <t>4.2 文書及び記録の管理</t>
    <rPh sb="4" eb="6">
      <t>ブンショ</t>
    </rPh>
    <rPh sb="6" eb="7">
      <t>オヨ</t>
    </rPh>
    <rPh sb="8" eb="10">
      <t>キロク</t>
    </rPh>
    <rPh sb="11" eb="13">
      <t>カンリ</t>
    </rPh>
    <phoneticPr fontId="2"/>
  </si>
  <si>
    <t>○</t>
    <phoneticPr fontId="2"/>
  </si>
  <si>
    <t>○</t>
    <phoneticPr fontId="2"/>
  </si>
  <si>
    <t>○</t>
    <phoneticPr fontId="2"/>
  </si>
  <si>
    <t>監査
ポイント</t>
    <phoneticPr fontId="2"/>
  </si>
  <si>
    <t>監査
ポイント</t>
    <rPh sb="0" eb="2">
      <t>カンサ</t>
    </rPh>
    <phoneticPr fontId="2"/>
  </si>
  <si>
    <r>
      <t xml:space="preserve">製品含有化学物質や管理体制に関する顧客からの問合せに対し、適切な情報を提供していること
</t>
    </r>
    <r>
      <rPr>
        <sz val="8"/>
        <color indexed="10"/>
        <rFont val="ＭＳ Ｐゴシック"/>
        <family val="3"/>
        <charset val="128"/>
      </rPr>
      <t xml:space="preserve">
</t>
    </r>
    <rPh sb="0" eb="2">
      <t>セイヒン</t>
    </rPh>
    <rPh sb="2" eb="4">
      <t>ガンユウ</t>
    </rPh>
    <rPh sb="4" eb="6">
      <t>カガク</t>
    </rPh>
    <rPh sb="6" eb="8">
      <t>ブッシツ</t>
    </rPh>
    <rPh sb="9" eb="11">
      <t>カンリ</t>
    </rPh>
    <rPh sb="11" eb="13">
      <t>タイセイ</t>
    </rPh>
    <rPh sb="14" eb="15">
      <t>カン</t>
    </rPh>
    <rPh sb="26" eb="27">
      <t>タイ</t>
    </rPh>
    <rPh sb="29" eb="31">
      <t>テキセツ</t>
    </rPh>
    <rPh sb="32" eb="34">
      <t>ジョウホウ</t>
    </rPh>
    <rPh sb="35" eb="37">
      <t>テイキョウ</t>
    </rPh>
    <phoneticPr fontId="2"/>
  </si>
  <si>
    <t>設計・開発</t>
    <rPh sb="0" eb="2">
      <t>セッケイ</t>
    </rPh>
    <rPh sb="3" eb="5">
      <t>カイハツ</t>
    </rPh>
    <phoneticPr fontId="2"/>
  </si>
  <si>
    <t>調達管理</t>
    <rPh sb="0" eb="2">
      <t>チョウタツ</t>
    </rPh>
    <rPh sb="2" eb="4">
      <t>カンリ</t>
    </rPh>
    <phoneticPr fontId="2"/>
  </si>
  <si>
    <t>工程管理</t>
    <rPh sb="0" eb="2">
      <t>コウテイ</t>
    </rPh>
    <rPh sb="2" eb="4">
      <t>カンリ</t>
    </rPh>
    <phoneticPr fontId="2"/>
  </si>
  <si>
    <t>・作業エリア、保管エリア、保管箱や保管棚（外部倉庫などを含む)および材料、部品などをラベルで色別するなど、混入防止や誤使用対策の実施状況を確認　
・商社や代理店の場合は、入庫、保管、庫出などにおける混入防止策を確認</t>
    <rPh sb="21" eb="23">
      <t>ガイブ</t>
    </rPh>
    <rPh sb="23" eb="25">
      <t>ソウコ</t>
    </rPh>
    <rPh sb="28" eb="29">
      <t>フク</t>
    </rPh>
    <phoneticPr fontId="2"/>
  </si>
  <si>
    <t>酸化・還元反応などにより化学物質の組成が変化したり、蒸発・揮散などにより製品に含有する化学物質の濃度が変化する自社の工程を把握しているか</t>
    <rPh sb="12" eb="14">
      <t>カガク</t>
    </rPh>
    <rPh sb="14" eb="16">
      <t>ブッシツ</t>
    </rPh>
    <rPh sb="17" eb="19">
      <t>ソセイ</t>
    </rPh>
    <rPh sb="20" eb="22">
      <t>ヘンカ</t>
    </rPh>
    <rPh sb="26" eb="28">
      <t>ジョウハツ</t>
    </rPh>
    <rPh sb="29" eb="30">
      <t>キ</t>
    </rPh>
    <rPh sb="30" eb="31">
      <t>サン</t>
    </rPh>
    <rPh sb="36" eb="38">
      <t>セイヒン</t>
    </rPh>
    <rPh sb="39" eb="41">
      <t>ガンユウ</t>
    </rPh>
    <rPh sb="43" eb="45">
      <t>カガク</t>
    </rPh>
    <rPh sb="45" eb="47">
      <t>ブッシツ</t>
    </rPh>
    <rPh sb="48" eb="50">
      <t>ノウド</t>
    </rPh>
    <rPh sb="55" eb="57">
      <t>ジシャ</t>
    </rPh>
    <phoneticPr fontId="2"/>
  </si>
  <si>
    <t>不適合時の対応手順などにより運用しているか（3.8項に準拠)</t>
    <rPh sb="0" eb="3">
      <t>フテキゴウ</t>
    </rPh>
    <rPh sb="3" eb="4">
      <t>ドキ</t>
    </rPh>
    <rPh sb="5" eb="7">
      <t>タイオウ</t>
    </rPh>
    <rPh sb="7" eb="9">
      <t>テジュン</t>
    </rPh>
    <rPh sb="14" eb="16">
      <t>ウンヨウ</t>
    </rPh>
    <rPh sb="25" eb="26">
      <t>コウ</t>
    </rPh>
    <rPh sb="27" eb="29">
      <t>ジュンキョ</t>
    </rPh>
    <phoneticPr fontId="2"/>
  </si>
  <si>
    <t>冶工具、試験機、製造設備などが適切に管理され、汚染防止を確実に実施しているか</t>
    <phoneticPr fontId="2"/>
  </si>
  <si>
    <t>・管理項目、内容を委託先へ伝達、授受管理（責任者、日付け）などを実施しているか</t>
    <rPh sb="32" eb="34">
      <t>ジッシ</t>
    </rPh>
    <phoneticPr fontId="2"/>
  </si>
  <si>
    <t>材料や部品の受け入れから製品製造、出荷に至るまでのトレーサビリティーを確保しているか</t>
    <rPh sb="35" eb="37">
      <t>カクホ</t>
    </rPh>
    <phoneticPr fontId="2"/>
  </si>
  <si>
    <t>※</t>
    <phoneticPr fontId="2"/>
  </si>
  <si>
    <t>評価点</t>
    <rPh sb="0" eb="2">
      <t>ヒョウカ</t>
    </rPh>
    <rPh sb="2" eb="3">
      <t>テン</t>
    </rPh>
    <phoneticPr fontId="2"/>
  </si>
  <si>
    <t>監査の進め方</t>
  </si>
  <si>
    <t>　　・対象外で評価をスキップする項目については、必ず理由をコメント欄に記入する。</t>
  </si>
  <si>
    <t>　4.採点結果(判定総合計)を基に、合格、準合格、不合格を判定し、総合評価欄に記述する。</t>
    <phoneticPr fontId="2"/>
  </si>
  <si>
    <r>
      <t>　重点</t>
    </r>
    <r>
      <rPr>
        <vertAlign val="superscript"/>
        <sz val="8"/>
        <rFont val="ＭＳ Ｐゴシック"/>
        <family val="3"/>
        <charset val="128"/>
      </rPr>
      <t>注1</t>
    </r>
    <r>
      <rPr>
        <sz val="8"/>
        <rFont val="ＭＳ Ｐゴシック"/>
        <family val="3"/>
        <charset val="128"/>
      </rPr>
      <t>項目　</t>
    </r>
    <rPh sb="3" eb="4">
      <t>チュウ</t>
    </rPh>
    <phoneticPr fontId="2"/>
  </si>
  <si>
    <t>規格名</t>
  </si>
  <si>
    <t>取得年月※</t>
  </si>
  <si>
    <t>認証機関名</t>
  </si>
  <si>
    <t>認証No.</t>
  </si>
  <si>
    <t>認証期限</t>
  </si>
  <si>
    <t>ISO9001</t>
  </si>
  <si>
    <t>その他公的認証</t>
  </si>
  <si>
    <t>　</t>
  </si>
  <si>
    <t>お取引先様　製品含有化学物質管理体制チェックシート</t>
    <rPh sb="1" eb="3">
      <t>トリヒキ</t>
    </rPh>
    <rPh sb="3" eb="5">
      <t>サキサマ</t>
    </rPh>
    <rPh sb="6" eb="8">
      <t>セイヒン</t>
    </rPh>
    <rPh sb="8" eb="10">
      <t>ガンユウ</t>
    </rPh>
    <rPh sb="10" eb="12">
      <t>カガク</t>
    </rPh>
    <rPh sb="12" eb="14">
      <t>ブッシツ</t>
    </rPh>
    <rPh sb="14" eb="16">
      <t>カンリ</t>
    </rPh>
    <rPh sb="16" eb="18">
      <t>タイセイ</t>
    </rPh>
    <phoneticPr fontId="2"/>
  </si>
  <si>
    <t>管理責任者Ｅメールアドレス</t>
    <rPh sb="0" eb="2">
      <t>カンリ</t>
    </rPh>
    <rPh sb="2" eb="4">
      <t>セキニン</t>
    </rPh>
    <rPh sb="4" eb="5">
      <t>シャ</t>
    </rPh>
    <phoneticPr fontId="2"/>
  </si>
  <si>
    <t>ISO14001</t>
    <phoneticPr fontId="2"/>
  </si>
  <si>
    <t>※　取得年月：未取得の場合、予定・計画があれば記入</t>
    <phoneticPr fontId="2"/>
  </si>
  <si>
    <t>監査の種類
(選択して下さい）</t>
    <rPh sb="0" eb="2">
      <t>カンサ</t>
    </rPh>
    <rPh sb="3" eb="5">
      <t>シュルイ</t>
    </rPh>
    <rPh sb="7" eb="9">
      <t>センタク</t>
    </rPh>
    <rPh sb="11" eb="12">
      <t>クダ</t>
    </rPh>
    <phoneticPr fontId="2"/>
  </si>
  <si>
    <t>監査結果のコメント（監査項目毎の達成率を参考に、強み・弱みなどを記述する）</t>
    <rPh sb="0" eb="2">
      <t>カンサ</t>
    </rPh>
    <rPh sb="2" eb="4">
      <t>ケッカ</t>
    </rPh>
    <rPh sb="10" eb="12">
      <t>カンサ</t>
    </rPh>
    <rPh sb="12" eb="14">
      <t>コウモク</t>
    </rPh>
    <rPh sb="14" eb="15">
      <t>マイ</t>
    </rPh>
    <rPh sb="16" eb="19">
      <t>タッセイリツ</t>
    </rPh>
    <rPh sb="20" eb="22">
      <t>サンコウ</t>
    </rPh>
    <rPh sb="24" eb="25">
      <t>ツヨ</t>
    </rPh>
    <rPh sb="27" eb="28">
      <t>ヨワ</t>
    </rPh>
    <rPh sb="32" eb="34">
      <t>キジュツ</t>
    </rPh>
    <phoneticPr fontId="2"/>
  </si>
  <si>
    <t>監査項目</t>
    <phoneticPr fontId="2"/>
  </si>
  <si>
    <t>基本項目</t>
    <phoneticPr fontId="2"/>
  </si>
  <si>
    <t>重点項目注1</t>
    <phoneticPr fontId="2"/>
  </si>
  <si>
    <t>REACH注2
該当項目</t>
    <phoneticPr fontId="2"/>
  </si>
  <si>
    <t>　　　　判定総合計</t>
    <phoneticPr fontId="2"/>
  </si>
  <si>
    <t>1. 方針
2. 計画策定</t>
    <phoneticPr fontId="2"/>
  </si>
  <si>
    <t>1. 方針</t>
    <phoneticPr fontId="2"/>
  </si>
  <si>
    <t>方針と
計画</t>
    <phoneticPr fontId="2"/>
  </si>
  <si>
    <t>2. 計画策定</t>
    <phoneticPr fontId="2"/>
  </si>
  <si>
    <t>　2.1 管理基準及び適用範囲の明確化</t>
    <phoneticPr fontId="2"/>
  </si>
  <si>
    <t>　2.2 目標設定と実施計画</t>
    <phoneticPr fontId="2"/>
  </si>
  <si>
    <t>　2.3 組織体制と役割、責任及び権限の明確化</t>
    <phoneticPr fontId="2"/>
  </si>
  <si>
    <t>3. 運営管理</t>
    <phoneticPr fontId="2"/>
  </si>
  <si>
    <t>　3.1 設計・開発</t>
    <phoneticPr fontId="2"/>
  </si>
  <si>
    <t>　3.2 調達管理</t>
    <phoneticPr fontId="2"/>
  </si>
  <si>
    <t>　3.3 受入確認</t>
    <phoneticPr fontId="2"/>
  </si>
  <si>
    <t>　運営管理</t>
    <phoneticPr fontId="2"/>
  </si>
  <si>
    <t>　3.4 工程管理</t>
    <phoneticPr fontId="2"/>
  </si>
  <si>
    <t>　3.5 出荷時の確認</t>
    <phoneticPr fontId="2"/>
  </si>
  <si>
    <t xml:space="preserve">  3.6 トレーサビリティ</t>
    <phoneticPr fontId="2"/>
  </si>
  <si>
    <t xml:space="preserve">  3.7 変更管理</t>
    <phoneticPr fontId="2"/>
  </si>
  <si>
    <t xml:space="preserve">  3.8 不適合時の対応</t>
    <phoneticPr fontId="2"/>
  </si>
  <si>
    <t>人的資源と
文書・情報管理</t>
    <phoneticPr fontId="2"/>
  </si>
  <si>
    <t>4. 人的資源及び文書・情報の管理</t>
    <phoneticPr fontId="2"/>
  </si>
  <si>
    <t>　4.1 教育・訓練</t>
    <phoneticPr fontId="2"/>
  </si>
  <si>
    <t xml:space="preserve">  4.2 文書及び記録の管理</t>
    <phoneticPr fontId="2"/>
  </si>
  <si>
    <t>パフォーマンスとマネジメントレビュー</t>
    <phoneticPr fontId="2"/>
  </si>
  <si>
    <t>5. パフォーマンス（実施状況）の評価及び改善
6. マネジメントレビュー</t>
    <phoneticPr fontId="2"/>
  </si>
  <si>
    <t xml:space="preserve">  5.1 内部監査</t>
    <phoneticPr fontId="2"/>
  </si>
  <si>
    <t xml:space="preserve">  5.2 是正処置</t>
    <phoneticPr fontId="2"/>
  </si>
  <si>
    <t>6. マネジメントレビュー</t>
    <phoneticPr fontId="2"/>
  </si>
  <si>
    <t>確認項目</t>
    <phoneticPr fontId="2"/>
  </si>
  <si>
    <t>確認内容</t>
    <phoneticPr fontId="2"/>
  </si>
  <si>
    <t>回答</t>
    <phoneticPr fontId="2"/>
  </si>
  <si>
    <t>XRF、ICP等の保有</t>
    <phoneticPr fontId="2"/>
  </si>
  <si>
    <t>全ての工場で混在生産なし</t>
    <rPh sb="0" eb="1">
      <t>スベ</t>
    </rPh>
    <rPh sb="3" eb="5">
      <t>コウジョウ</t>
    </rPh>
    <rPh sb="6" eb="8">
      <t>コンザイ</t>
    </rPh>
    <rPh sb="8" eb="10">
      <t>セイサン</t>
    </rPh>
    <phoneticPr fontId="2"/>
  </si>
  <si>
    <t>一部の工場で混在生産有り</t>
    <rPh sb="6" eb="8">
      <t>コンザイ</t>
    </rPh>
    <rPh sb="8" eb="10">
      <t>セイサン</t>
    </rPh>
    <rPh sb="10" eb="11">
      <t>ア</t>
    </rPh>
    <phoneticPr fontId="2"/>
  </si>
  <si>
    <t>未確認</t>
    <phoneticPr fontId="2"/>
  </si>
  <si>
    <r>
      <t xml:space="preserve"> </t>
    </r>
    <r>
      <rPr>
        <sz val="11"/>
        <rFont val="ＭＳ Ｐゴシック"/>
        <family val="3"/>
        <charset val="128"/>
      </rPr>
      <t xml:space="preserve">          </t>
    </r>
    <r>
      <rPr>
        <sz val="11"/>
        <rFont val="ＭＳ Ｐゴシック"/>
        <family val="3"/>
        <charset val="128"/>
      </rPr>
      <t>日</t>
    </r>
    <rPh sb="11" eb="12">
      <t>ヒ</t>
    </rPh>
    <phoneticPr fontId="2"/>
  </si>
  <si>
    <r>
      <t xml:space="preserve"> </t>
    </r>
    <r>
      <rPr>
        <sz val="11"/>
        <rFont val="ＭＳ Ｐゴシック"/>
        <family val="3"/>
        <charset val="128"/>
      </rPr>
      <t xml:space="preserve">           </t>
    </r>
    <r>
      <rPr>
        <sz val="11"/>
        <rFont val="ＭＳ Ｐゴシック"/>
        <family val="3"/>
        <charset val="128"/>
      </rPr>
      <t>月</t>
    </r>
    <rPh sb="12" eb="13">
      <t>ツキ</t>
    </rPh>
    <phoneticPr fontId="2"/>
  </si>
  <si>
    <r>
      <t xml:space="preserve"> </t>
    </r>
    <r>
      <rPr>
        <sz val="11"/>
        <rFont val="ＭＳ Ｐゴシック"/>
        <family val="3"/>
        <charset val="128"/>
      </rPr>
      <t xml:space="preserve">             </t>
    </r>
    <r>
      <rPr>
        <sz val="11"/>
        <rFont val="ＭＳ Ｐゴシック"/>
        <family val="3"/>
        <charset val="128"/>
      </rPr>
      <t>年</t>
    </r>
    <rPh sb="14" eb="15">
      <t>ネン</t>
    </rPh>
    <phoneticPr fontId="2"/>
  </si>
  <si>
    <r>
      <t xml:space="preserve"> </t>
    </r>
    <r>
      <rPr>
        <sz val="11"/>
        <rFont val="ＭＳ Ｐゴシック"/>
        <family val="3"/>
        <charset val="128"/>
      </rPr>
      <t xml:space="preserve">         </t>
    </r>
    <r>
      <rPr>
        <sz val="11"/>
        <rFont val="ＭＳ Ｐゴシック"/>
        <family val="3"/>
        <charset val="128"/>
      </rPr>
      <t>日　</t>
    </r>
    <rPh sb="10" eb="11">
      <t>ヒ</t>
    </rPh>
    <phoneticPr fontId="2"/>
  </si>
  <si>
    <t>～</t>
    <phoneticPr fontId="2"/>
  </si>
  <si>
    <t>―</t>
    <phoneticPr fontId="2"/>
  </si>
  <si>
    <r>
      <t>総合評価</t>
    </r>
    <r>
      <rPr>
        <sz val="11"/>
        <rFont val="ＭＳ Ｐゴシック"/>
        <family val="3"/>
        <charset val="128"/>
      </rPr>
      <t xml:space="preserve">
(選択して下さい）</t>
    </r>
    <rPh sb="0" eb="2">
      <t>ソウゴウ</t>
    </rPh>
    <rPh sb="2" eb="4">
      <t>ヒョウカ</t>
    </rPh>
    <rPh sb="6" eb="8">
      <t>センタク</t>
    </rPh>
    <rPh sb="10" eb="11">
      <t>クダ</t>
    </rPh>
    <phoneticPr fontId="2"/>
  </si>
  <si>
    <t>No</t>
    <phoneticPr fontId="2"/>
  </si>
  <si>
    <t>改善計画</t>
    <rPh sb="0" eb="2">
      <t>カイゼン</t>
    </rPh>
    <rPh sb="2" eb="4">
      <t>ケイカク</t>
    </rPh>
    <phoneticPr fontId="2"/>
  </si>
  <si>
    <r>
      <t>改善内容
(是正処置関連文書</t>
    </r>
    <r>
      <rPr>
        <sz val="11"/>
        <rFont val="ＭＳ Ｐゴシック"/>
        <family val="3"/>
        <charset val="128"/>
      </rPr>
      <t>No.など）</t>
    </r>
    <rPh sb="0" eb="2">
      <t>カイゼン</t>
    </rPh>
    <rPh sb="2" eb="4">
      <t>ナイヨウ</t>
    </rPh>
    <rPh sb="6" eb="8">
      <t>ゼセイ</t>
    </rPh>
    <rPh sb="8" eb="10">
      <t>ショチ</t>
    </rPh>
    <rPh sb="10" eb="12">
      <t>カンレン</t>
    </rPh>
    <rPh sb="12" eb="14">
      <t>ブンショ</t>
    </rPh>
    <phoneticPr fontId="2"/>
  </si>
  <si>
    <t>実施(予定)
年月日</t>
    <rPh sb="0" eb="2">
      <t>ジッシ</t>
    </rPh>
    <rPh sb="3" eb="5">
      <t>ヨテイ</t>
    </rPh>
    <rPh sb="7" eb="8">
      <t>ネン</t>
    </rPh>
    <rPh sb="8" eb="9">
      <t>ツキ</t>
    </rPh>
    <rPh sb="9" eb="10">
      <t>ヒ</t>
    </rPh>
    <phoneticPr fontId="2"/>
  </si>
  <si>
    <t>推進
責任者</t>
    <rPh sb="0" eb="2">
      <t>スイシン</t>
    </rPh>
    <rPh sb="3" eb="6">
      <t>セキニンシャ</t>
    </rPh>
    <phoneticPr fontId="2"/>
  </si>
  <si>
    <t>完了
年月日</t>
    <rPh sb="0" eb="2">
      <t>カンリョウ</t>
    </rPh>
    <rPh sb="3" eb="4">
      <t>ネン</t>
    </rPh>
    <rPh sb="4" eb="5">
      <t>ツキ</t>
    </rPh>
    <rPh sb="5" eb="6">
      <t>ヒ</t>
    </rPh>
    <phoneticPr fontId="2"/>
  </si>
  <si>
    <t>方針と計画</t>
    <rPh sb="0" eb="2">
      <t>ホウシン</t>
    </rPh>
    <rPh sb="3" eb="5">
      <t>ケイカク</t>
    </rPh>
    <phoneticPr fontId="2"/>
  </si>
  <si>
    <t>・顧客要求、法令ならびに自社のビジネス関連法規制、業界標準などの最新情報が管理基準に
　盛込まれているか
・関連部門が常に最新版を参照できるか確認</t>
    <rPh sb="1" eb="3">
      <t>コキャク</t>
    </rPh>
    <rPh sb="3" eb="5">
      <t>ヨウキュウ</t>
    </rPh>
    <rPh sb="6" eb="8">
      <t>ホウレイ</t>
    </rPh>
    <rPh sb="12" eb="14">
      <t>ジシャ</t>
    </rPh>
    <rPh sb="19" eb="21">
      <t>カンレン</t>
    </rPh>
    <rPh sb="21" eb="22">
      <t>ホウ</t>
    </rPh>
    <rPh sb="22" eb="24">
      <t>キセイ</t>
    </rPh>
    <rPh sb="25" eb="27">
      <t>ギョウカイ</t>
    </rPh>
    <rPh sb="27" eb="29">
      <t>ヒョウジュン</t>
    </rPh>
    <rPh sb="32" eb="34">
      <t>サイシン</t>
    </rPh>
    <rPh sb="34" eb="36">
      <t>ジョウホウ</t>
    </rPh>
    <rPh sb="37" eb="39">
      <t>カンリ</t>
    </rPh>
    <rPh sb="39" eb="41">
      <t>キジュン</t>
    </rPh>
    <rPh sb="44" eb="46">
      <t>モリコ</t>
    </rPh>
    <rPh sb="54" eb="56">
      <t>カンレン</t>
    </rPh>
    <rPh sb="56" eb="58">
      <t>ブモン</t>
    </rPh>
    <rPh sb="59" eb="60">
      <t>ツネ</t>
    </rPh>
    <rPh sb="61" eb="64">
      <t>サイシンバン</t>
    </rPh>
    <rPh sb="65" eb="67">
      <t>サンショウ</t>
    </rPh>
    <rPh sb="71" eb="73">
      <t>カクニン</t>
    </rPh>
    <phoneticPr fontId="2"/>
  </si>
  <si>
    <t>・顧客要求や法令の最新情報を維持管理する部門は明確か
・サプライヤから入手した製品含有化学物質情報の維持管理部門は明確か
・材料、部品、包装材、副資材（はんだ、接着剤、テープ等）の調査範囲、分担は明確か
・製造工程や出荷時に不具合が発生した場合に、工程や出荷を停止できる権限者を定めているか
・外注先および生産委託先の役割、責任の範囲を明確にしているか</t>
    <phoneticPr fontId="2"/>
  </si>
  <si>
    <t>○</t>
    <phoneticPr fontId="2"/>
  </si>
  <si>
    <t>・作業エリア、保管エリア、保管箱や保管棚（外部倉庫などを含む)においてエリア表示するなど、混同防止の実施状況を確認
・商社や代理店の場合は、入庫、保管、庫出などにおける混入防止策を確認</t>
    <phoneticPr fontId="2"/>
  </si>
  <si>
    <t>・定期的な分析の実施や製品含有化学物質情報の入手など、リスクの程度に応じた確認方法を設定しているか</t>
    <rPh sb="11" eb="13">
      <t>セイヒン</t>
    </rPh>
    <rPh sb="13" eb="15">
      <t>ガンユウ</t>
    </rPh>
    <rPh sb="15" eb="17">
      <t>カガク</t>
    </rPh>
    <rPh sb="17" eb="19">
      <t>ブッシツ</t>
    </rPh>
    <rPh sb="19" eb="21">
      <t>ジョウホウ</t>
    </rPh>
    <rPh sb="22" eb="24">
      <t>ニュウシュ</t>
    </rPh>
    <rPh sb="42" eb="44">
      <t>セッテイ</t>
    </rPh>
    <phoneticPr fontId="2"/>
  </si>
  <si>
    <t>5+6</t>
    <phoneticPr fontId="2"/>
  </si>
  <si>
    <t>合格レベル</t>
    <rPh sb="0" eb="2">
      <t>ゴウカク</t>
    </rPh>
    <phoneticPr fontId="2"/>
  </si>
  <si>
    <t>準合格</t>
    <phoneticPr fontId="2"/>
  </si>
  <si>
    <t>合格　</t>
    <phoneticPr fontId="2"/>
  </si>
  <si>
    <t>不合格</t>
    <phoneticPr fontId="2"/>
  </si>
  <si>
    <t>RoHS製品/非RoHS製品の混在生産
（混在生産の有り、無し又は未確認を選択し下さい）</t>
    <rPh sb="4" eb="6">
      <t>セイヒン</t>
    </rPh>
    <rPh sb="7" eb="8">
      <t>ヒ</t>
    </rPh>
    <rPh sb="12" eb="14">
      <t>セイヒン</t>
    </rPh>
    <rPh sb="15" eb="17">
      <t>コンザイ</t>
    </rPh>
    <rPh sb="21" eb="23">
      <t>コンザイ</t>
    </rPh>
    <rPh sb="23" eb="25">
      <t>セイサン</t>
    </rPh>
    <rPh sb="26" eb="27">
      <t>ア</t>
    </rPh>
    <rPh sb="29" eb="30">
      <t>ナ</t>
    </rPh>
    <rPh sb="31" eb="32">
      <t>マタ</t>
    </rPh>
    <rPh sb="33" eb="36">
      <t>ミカクニン</t>
    </rPh>
    <rPh sb="37" eb="39">
      <t>センタク</t>
    </rPh>
    <rPh sb="40" eb="41">
      <t>クダ</t>
    </rPh>
    <phoneticPr fontId="2"/>
  </si>
  <si>
    <t>自主確認コメント</t>
    <rPh sb="0" eb="2">
      <t>ジシュ</t>
    </rPh>
    <rPh sb="2" eb="4">
      <t>カクニン</t>
    </rPh>
    <phoneticPr fontId="2"/>
  </si>
  <si>
    <t>実施日　</t>
    <phoneticPr fontId="2"/>
  </si>
  <si>
    <t>≪お取引先様ご記入欄≫</t>
    <phoneticPr fontId="2"/>
  </si>
  <si>
    <t>―</t>
    <phoneticPr fontId="2"/>
  </si>
  <si>
    <t xml:space="preserve">（有の場合機器名を、購入予定有りの場合予定年月を記載）：
</t>
    <rPh sb="10" eb="12">
      <t>コウニュウ</t>
    </rPh>
    <rPh sb="12" eb="14">
      <t>ヨテイ</t>
    </rPh>
    <rPh sb="14" eb="15">
      <t>ア</t>
    </rPh>
    <rPh sb="17" eb="19">
      <t>バアイ</t>
    </rPh>
    <rPh sb="19" eb="21">
      <t>ヨテイ</t>
    </rPh>
    <rPh sb="21" eb="23">
      <t>ネンゲツ</t>
    </rPh>
    <phoneticPr fontId="2"/>
  </si>
  <si>
    <t>　2.適合、不適合の評価は、監査ポイントを参考に、下記で判定する。</t>
    <phoneticPr fontId="2"/>
  </si>
  <si>
    <t>(例）
3.1 
　設計・開発</t>
    <rPh sb="1" eb="2">
      <t>レイ</t>
    </rPh>
    <phoneticPr fontId="2"/>
  </si>
  <si>
    <t>材料、部品などは、REACH規則の高懸念物質（SVHC）の非含有品を可能な限り選定しているか</t>
    <phoneticPr fontId="2"/>
  </si>
  <si>
    <t>重点項目注1</t>
    <phoneticPr fontId="2"/>
  </si>
  <si>
    <t>準適合</t>
    <rPh sb="0" eb="1">
      <t>ジュン</t>
    </rPh>
    <rPh sb="1" eb="3">
      <t>テキゴウ</t>
    </rPh>
    <phoneticPr fontId="2"/>
  </si>
  <si>
    <r>
      <t>　1.監査項目の内容毎に評価し、評価欄の「適合、準適合、不適合、対象外」の該当するいずれか</t>
    </r>
    <r>
      <rPr>
        <sz val="11"/>
        <rFont val="ＭＳ Ｐゴシック"/>
        <family val="3"/>
        <charset val="128"/>
      </rPr>
      <t>1箇所に</t>
    </r>
    <r>
      <rPr>
        <sz val="11"/>
        <rFont val="ＭＳ Ｐゴシック"/>
        <family val="3"/>
        <charset val="128"/>
      </rPr>
      <t>"１"を入力する。</t>
    </r>
    <rPh sb="5" eb="7">
      <t>コウモク</t>
    </rPh>
    <rPh sb="8" eb="10">
      <t>ナイヨウ</t>
    </rPh>
    <rPh sb="10" eb="11">
      <t>ゴト</t>
    </rPh>
    <rPh sb="24" eb="25">
      <t>ジュン</t>
    </rPh>
    <rPh sb="25" eb="27">
      <t>テキゴウ</t>
    </rPh>
    <rPh sb="46" eb="48">
      <t>カショ</t>
    </rPh>
    <rPh sb="53" eb="55">
      <t>ニュウリョク</t>
    </rPh>
    <phoneticPr fontId="2"/>
  </si>
  <si>
    <t>判定基準</t>
    <rPh sb="0" eb="2">
      <t>ハンテイ</t>
    </rPh>
    <rPh sb="2" eb="4">
      <t>キジュン</t>
    </rPh>
    <phoneticPr fontId="2"/>
  </si>
  <si>
    <t>運用</t>
    <rPh sb="0" eb="2">
      <t>ウンヨウ</t>
    </rPh>
    <phoneticPr fontId="2"/>
  </si>
  <si>
    <r>
      <t>　　・不適合：ルール(仕組み</t>
    </r>
    <r>
      <rPr>
        <sz val="11"/>
        <rFont val="ＭＳ Ｐゴシック"/>
        <family val="3"/>
        <charset val="128"/>
      </rPr>
      <t>)はあるが、ルールに基づく運用(取り組み）を行っていない場合。運用は行われているが、ルールが無い場合。</t>
    </r>
    <rPh sb="11" eb="13">
      <t>シク</t>
    </rPh>
    <rPh sb="24" eb="25">
      <t>モト</t>
    </rPh>
    <rPh sb="27" eb="29">
      <t>ウンヨウ</t>
    </rPh>
    <rPh sb="30" eb="31">
      <t>ト</t>
    </rPh>
    <rPh sb="32" eb="33">
      <t>ク</t>
    </rPh>
    <rPh sb="36" eb="37">
      <t>オコナ</t>
    </rPh>
    <rPh sb="42" eb="44">
      <t>バアイ</t>
    </rPh>
    <rPh sb="45" eb="47">
      <t>ウンヨウ</t>
    </rPh>
    <rPh sb="48" eb="49">
      <t>オコナ</t>
    </rPh>
    <phoneticPr fontId="2"/>
  </si>
  <si>
    <t>又は、ルールならびに運用の両者に不備、不足があり不十分である場合。</t>
    <rPh sb="13" eb="15">
      <t>リョウシャ</t>
    </rPh>
    <rPh sb="16" eb="18">
      <t>フビ</t>
    </rPh>
    <rPh sb="19" eb="21">
      <t>フソク</t>
    </rPh>
    <phoneticPr fontId="2"/>
  </si>
  <si>
    <t xml:space="preserve"> REACH 注2
該当項目</t>
    <phoneticPr fontId="2"/>
  </si>
  <si>
    <t>基本項目評価が88点以上、かつ重点項目評価に不適合が無いこと
REACH対応が必要な場合は、REACH該当項目評価が88点以上
不適合項目には、是正計画があること</t>
    <rPh sb="22" eb="25">
      <t>フテキゴウ</t>
    </rPh>
    <rPh sb="26" eb="27">
      <t>ナ</t>
    </rPh>
    <rPh sb="67" eb="69">
      <t>コウモク</t>
    </rPh>
    <phoneticPr fontId="2"/>
  </si>
  <si>
    <t>基本項目評価が60点以上～88点未満、かつ重点項目評価に不適合が無いこと
REACH対応が必要な場合はREACH該当項目評価が60点以上
不適合項目には、是正計画があること</t>
    <rPh sb="72" eb="74">
      <t>コウモク</t>
    </rPh>
    <phoneticPr fontId="2"/>
  </si>
  <si>
    <t>基本項目評価が60点未満、又は重点項目評価に1つ以上の不適合がある
REACH対応が必要な場合はREACH該当項目評価が60点未満</t>
    <phoneticPr fontId="2"/>
  </si>
  <si>
    <t>3.5+3.6</t>
    <phoneticPr fontId="2"/>
  </si>
  <si>
    <t>3.7+3.8</t>
    <phoneticPr fontId="2"/>
  </si>
  <si>
    <t>項目数</t>
    <rPh sb="0" eb="3">
      <t>コウモクスウ</t>
    </rPh>
    <phoneticPr fontId="2"/>
  </si>
  <si>
    <t>基本項目　評価点</t>
    <rPh sb="0" eb="2">
      <t>キホン</t>
    </rPh>
    <rPh sb="2" eb="4">
      <t>コウモク</t>
    </rPh>
    <rPh sb="5" eb="7">
      <t>ヒョウカ</t>
    </rPh>
    <rPh sb="7" eb="8">
      <t>テン</t>
    </rPh>
    <phoneticPr fontId="2"/>
  </si>
  <si>
    <t>100点換算値</t>
    <rPh sb="3" eb="4">
      <t>テン</t>
    </rPh>
    <rPh sb="4" eb="6">
      <t>カンサン</t>
    </rPh>
    <rPh sb="6" eb="7">
      <t>チ</t>
    </rPh>
    <phoneticPr fontId="2"/>
  </si>
  <si>
    <t>得点計</t>
    <rPh sb="0" eb="2">
      <t>トクテン</t>
    </rPh>
    <rPh sb="2" eb="3">
      <t>ケイ</t>
    </rPh>
    <phoneticPr fontId="2"/>
  </si>
  <si>
    <t>100点換算値</t>
    <rPh sb="3" eb="4">
      <t>テン</t>
    </rPh>
    <rPh sb="4" eb="7">
      <t>カンサンチ</t>
    </rPh>
    <phoneticPr fontId="2"/>
  </si>
  <si>
    <t>重点項目評価点</t>
    <rPh sb="0" eb="2">
      <t>ジュウテン</t>
    </rPh>
    <rPh sb="2" eb="4">
      <t>コウモク</t>
    </rPh>
    <rPh sb="4" eb="6">
      <t>ヒョウカ</t>
    </rPh>
    <rPh sb="6" eb="7">
      <t>テン</t>
    </rPh>
    <phoneticPr fontId="2"/>
  </si>
  <si>
    <t>―</t>
    <phoneticPr fontId="2"/>
  </si>
  <si>
    <t>ー</t>
    <phoneticPr fontId="2"/>
  </si>
  <si>
    <t>リスク項目評価点</t>
    <rPh sb="3" eb="5">
      <t>コウモク</t>
    </rPh>
    <rPh sb="5" eb="7">
      <t>ヒョウカ</t>
    </rPh>
    <rPh sb="7" eb="8">
      <t>テン</t>
    </rPh>
    <phoneticPr fontId="2"/>
  </si>
  <si>
    <t>ＲＥＡＣＨ項目評価点</t>
    <rPh sb="5" eb="7">
      <t>コウモク</t>
    </rPh>
    <rPh sb="7" eb="9">
      <t>ヒョウカ</t>
    </rPh>
    <rPh sb="9" eb="10">
      <t>テン</t>
    </rPh>
    <phoneticPr fontId="2"/>
  </si>
  <si>
    <t>合計</t>
    <rPh sb="0" eb="2">
      <t>ゴウケイ</t>
    </rPh>
    <phoneticPr fontId="2"/>
  </si>
  <si>
    <t>受入検査</t>
    <rPh sb="0" eb="2">
      <t>ウケイレ</t>
    </rPh>
    <rPh sb="2" eb="4">
      <t>ケンサ</t>
    </rPh>
    <phoneticPr fontId="2"/>
  </si>
  <si>
    <t>出荷時の確認
レーサビリティ</t>
    <rPh sb="0" eb="2">
      <t>シュッカ</t>
    </rPh>
    <rPh sb="2" eb="3">
      <t>ジ</t>
    </rPh>
    <rPh sb="4" eb="6">
      <t>カクニン</t>
    </rPh>
    <phoneticPr fontId="2"/>
  </si>
  <si>
    <t>変更管理
不適合時の対応</t>
    <rPh sb="0" eb="2">
      <t>ヘンコウ</t>
    </rPh>
    <rPh sb="2" eb="4">
      <t>カンリ</t>
    </rPh>
    <rPh sb="5" eb="8">
      <t>フテキゴウ</t>
    </rPh>
    <rPh sb="8" eb="9">
      <t>ジ</t>
    </rPh>
    <rPh sb="10" eb="12">
      <t>タイオウ</t>
    </rPh>
    <phoneticPr fontId="2"/>
  </si>
  <si>
    <t>教育、文書管理
外部コミュニケーション</t>
    <rPh sb="0" eb="2">
      <t>キョウイク</t>
    </rPh>
    <rPh sb="3" eb="5">
      <t>ブンショ</t>
    </rPh>
    <rPh sb="5" eb="7">
      <t>カンリ</t>
    </rPh>
    <rPh sb="8" eb="10">
      <t>ガイブ</t>
    </rPh>
    <phoneticPr fontId="2"/>
  </si>
  <si>
    <t>内部監査、是正処置
マネジメントレビュー</t>
    <rPh sb="0" eb="2">
      <t>ナイブ</t>
    </rPh>
    <rPh sb="2" eb="4">
      <t>カンサ</t>
    </rPh>
    <rPh sb="5" eb="7">
      <t>ゼセイ</t>
    </rPh>
    <rPh sb="7" eb="9">
      <t>ショチ</t>
    </rPh>
    <phoneticPr fontId="2"/>
  </si>
  <si>
    <t>自己確認結果</t>
    <rPh sb="0" eb="2">
      <t>ジコ</t>
    </rPh>
    <rPh sb="2" eb="4">
      <t>カクニン</t>
    </rPh>
    <rPh sb="4" eb="6">
      <t>ケッカ</t>
    </rPh>
    <phoneticPr fontId="2"/>
  </si>
  <si>
    <t>自己評価</t>
    <rPh sb="0" eb="2">
      <t>ジコ</t>
    </rPh>
    <rPh sb="2" eb="4">
      <t>ヒョウカ</t>
    </rPh>
    <phoneticPr fontId="2"/>
  </si>
  <si>
    <t>ＰＪリーダ</t>
    <phoneticPr fontId="2"/>
  </si>
  <si>
    <t>不適合評価の場合、必ず問題点をコメント欄に記入する。</t>
    <rPh sb="11" eb="13">
      <t>モンダイ</t>
    </rPh>
    <rPh sb="13" eb="14">
      <t>テン</t>
    </rPh>
    <phoneticPr fontId="2"/>
  </si>
  <si>
    <r>
      <t>　3.評価点は対象外項目を除き、監査項目毎に</t>
    </r>
    <r>
      <rPr>
        <sz val="11"/>
        <rFont val="ＭＳ Ｐゴシック"/>
        <family val="3"/>
        <charset val="128"/>
      </rPr>
      <t>100点満点換算で</t>
    </r>
    <r>
      <rPr>
        <sz val="11"/>
        <rFont val="ＭＳ Ｐゴシック"/>
        <family val="3"/>
        <charset val="128"/>
      </rPr>
      <t>自動集計・計算され、表紙の採点表ならびに項目別評価グラフが自動表示される。</t>
    </r>
    <rPh sb="7" eb="10">
      <t>タイショウガイ</t>
    </rPh>
    <rPh sb="10" eb="12">
      <t>コウモク</t>
    </rPh>
    <rPh sb="13" eb="14">
      <t>ノゾ</t>
    </rPh>
    <rPh sb="16" eb="18">
      <t>カンサ</t>
    </rPh>
    <rPh sb="25" eb="26">
      <t>テン</t>
    </rPh>
    <rPh sb="26" eb="28">
      <t>マンテン</t>
    </rPh>
    <rPh sb="28" eb="30">
      <t>カンサン</t>
    </rPh>
    <phoneticPr fontId="2"/>
  </si>
  <si>
    <t>・設計開発工程や製造工程だけではなく、管理工程（購入、保管、販売、保守）も対象としているか</t>
    <rPh sb="8" eb="10">
      <t>セイゾウ</t>
    </rPh>
    <rPh sb="10" eb="12">
      <t>コウテイ</t>
    </rPh>
    <rPh sb="19" eb="21">
      <t>カンリ</t>
    </rPh>
    <rPh sb="21" eb="23">
      <t>コウテイ</t>
    </rPh>
    <rPh sb="24" eb="26">
      <t>コウニュウ</t>
    </rPh>
    <rPh sb="27" eb="29">
      <t>ホカン</t>
    </rPh>
    <rPh sb="30" eb="32">
      <t>ハンバイ</t>
    </rPh>
    <rPh sb="33" eb="35">
      <t>ホシュ</t>
    </rPh>
    <rPh sb="37" eb="39">
      <t>タイショウ</t>
    </rPh>
    <phoneticPr fontId="2"/>
  </si>
  <si>
    <t>・管理基準へ適合していることを確認しているか
・入手した情報の妥当性を判断する基準を明確にしているか（例：既存の類似品データとの比較など）
・不備がある場合や管理基準を満足しない場合の、対応処置方法や担当部門を明確にしているか
・調達先への改善・指導、必要に応じて代替品の検討などを実施しているか</t>
    <phoneticPr fontId="2"/>
  </si>
  <si>
    <t>・担当部門、調査フォーマットやフローなどを明確にしているか</t>
    <rPh sb="1" eb="3">
      <t>タントウ</t>
    </rPh>
    <rPh sb="3" eb="5">
      <t>ブモン</t>
    </rPh>
    <rPh sb="6" eb="8">
      <t>チョウサ</t>
    </rPh>
    <rPh sb="21" eb="23">
      <t>メイカク</t>
    </rPh>
    <phoneticPr fontId="2"/>
  </si>
  <si>
    <t>購入品の製品含有化学物質の情報を調達先から入手し、必要な情報が揃っていることや管理基準への適合が確認されていること</t>
    <rPh sb="0" eb="2">
      <t>コウニュウ</t>
    </rPh>
    <rPh sb="2" eb="3">
      <t>ヒン</t>
    </rPh>
    <rPh sb="4" eb="6">
      <t>セイヒン</t>
    </rPh>
    <rPh sb="6" eb="8">
      <t>ガンユウ</t>
    </rPh>
    <rPh sb="8" eb="10">
      <t>カガク</t>
    </rPh>
    <rPh sb="10" eb="12">
      <t>ブッシツ</t>
    </rPh>
    <rPh sb="13" eb="15">
      <t>ジョウホウ</t>
    </rPh>
    <rPh sb="16" eb="19">
      <t>チョウタツサキ</t>
    </rPh>
    <rPh sb="21" eb="23">
      <t>ニュウシュ</t>
    </rPh>
    <rPh sb="25" eb="27">
      <t>ヒツヨウ</t>
    </rPh>
    <rPh sb="28" eb="30">
      <t>ジョウホウ</t>
    </rPh>
    <rPh sb="31" eb="32">
      <t>ソロ</t>
    </rPh>
    <rPh sb="39" eb="41">
      <t>カンリ</t>
    </rPh>
    <rPh sb="41" eb="43">
      <t>キジュン</t>
    </rPh>
    <rPh sb="45" eb="47">
      <t>テキゴウ</t>
    </rPh>
    <rPh sb="48" eb="50">
      <t>カクニン</t>
    </rPh>
    <phoneticPr fontId="2"/>
  </si>
  <si>
    <t>製品の生産開始（量産判定など）までに、製品含有化学物質に関し確認すべき項目を明確にしているか</t>
    <rPh sb="0" eb="2">
      <t>セイヒン</t>
    </rPh>
    <rPh sb="3" eb="5">
      <t>セイサン</t>
    </rPh>
    <rPh sb="5" eb="7">
      <t>カイシ</t>
    </rPh>
    <phoneticPr fontId="2"/>
  </si>
  <si>
    <t>・全ての材料、部品の製品含有化学物質情報を入手し、管理基準を満足していることを確認しているか</t>
    <phoneticPr fontId="2"/>
  </si>
  <si>
    <t>・リスク回避手段としての自社での分析や外部機関への依頼など、対応の手順を確認</t>
    <rPh sb="4" eb="6">
      <t>カイヒ</t>
    </rPh>
    <rPh sb="6" eb="8">
      <t>シュダン</t>
    </rPh>
    <rPh sb="30" eb="32">
      <t>タイオウ</t>
    </rPh>
    <rPh sb="33" eb="35">
      <t>テジュン</t>
    </rPh>
    <rPh sb="36" eb="38">
      <t>カクニン</t>
    </rPh>
    <phoneticPr fontId="2"/>
  </si>
  <si>
    <t>・新規に調達を開始する際の確認基準を確認
・継続取引先に関しての監査計画書や確認結果の記録を確認</t>
    <phoneticPr fontId="2"/>
  </si>
  <si>
    <t>RoHS／非RoHS製品が同時に生産されている場合、製造工程、部品や製品の倉庫、外部の物流倉庫などにおいて、混入しないよう、識別管理しているか　</t>
    <rPh sb="5" eb="6">
      <t>ヒ</t>
    </rPh>
    <rPh sb="10" eb="12">
      <t>セイヒン</t>
    </rPh>
    <rPh sb="13" eb="15">
      <t>ドウジ</t>
    </rPh>
    <rPh sb="16" eb="18">
      <t>セイサン</t>
    </rPh>
    <rPh sb="23" eb="25">
      <t>バアイ</t>
    </rPh>
    <rPh sb="26" eb="28">
      <t>セイゾウ</t>
    </rPh>
    <rPh sb="28" eb="30">
      <t>コウテイ</t>
    </rPh>
    <rPh sb="31" eb="33">
      <t>ブヒン</t>
    </rPh>
    <rPh sb="34" eb="36">
      <t>セイヒン</t>
    </rPh>
    <rPh sb="37" eb="39">
      <t>ソウコ</t>
    </rPh>
    <rPh sb="40" eb="42">
      <t>ガイブ</t>
    </rPh>
    <rPh sb="43" eb="45">
      <t>ブツリュウ</t>
    </rPh>
    <rPh sb="45" eb="47">
      <t>ソウコ</t>
    </rPh>
    <rPh sb="54" eb="56">
      <t>コンニュウ</t>
    </rPh>
    <rPh sb="62" eb="64">
      <t>シキベツ</t>
    </rPh>
    <rPh sb="64" eb="66">
      <t>カンリ</t>
    </rPh>
    <phoneticPr fontId="2"/>
  </si>
  <si>
    <t>・RoHS/非RoHS製品に併用していないか　
・併用している場合、鉛などが混入しないよう防止対策を行っているか
・成型機、調合機などを併用している場合、汚染防止対策を確認（洗浄基準など）
・鉛フリーはんだ槽における鉛濃度管理基準が定められ、定期的に点検しているか記録を確認</t>
    <phoneticPr fontId="2"/>
  </si>
  <si>
    <t>該当の工程に対し管理項目を特定し、管理基準を明確にしているか　</t>
    <rPh sb="0" eb="2">
      <t>ガイトウ</t>
    </rPh>
    <rPh sb="3" eb="5">
      <t>コウテイ</t>
    </rPh>
    <rPh sb="6" eb="7">
      <t>タイ</t>
    </rPh>
    <rPh sb="8" eb="10">
      <t>カンリ</t>
    </rPh>
    <rPh sb="10" eb="12">
      <t>コウモク</t>
    </rPh>
    <rPh sb="13" eb="15">
      <t>トクテイ</t>
    </rPh>
    <rPh sb="17" eb="19">
      <t>カンリ</t>
    </rPh>
    <rPh sb="19" eb="21">
      <t>キジュン</t>
    </rPh>
    <rPh sb="22" eb="24">
      <t>メイカク</t>
    </rPh>
    <phoneticPr fontId="2"/>
  </si>
  <si>
    <t>・委託先の管理状況の確認計画書や手順書などと、確認結果の記録を確認
・外部委託先に反応工程がある場合は、自社と同等の管理を行っているか</t>
    <phoneticPr fontId="2"/>
  </si>
  <si>
    <t>管理対象の範囲を文書化、維持管理しているか</t>
    <rPh sb="0" eb="2">
      <t>カンリ</t>
    </rPh>
    <rPh sb="2" eb="4">
      <t>タイショウ</t>
    </rPh>
    <rPh sb="5" eb="7">
      <t>ハンイ</t>
    </rPh>
    <rPh sb="8" eb="10">
      <t>ブンショ</t>
    </rPh>
    <rPh sb="10" eb="11">
      <t>カ</t>
    </rPh>
    <rPh sb="12" eb="14">
      <t>イジ</t>
    </rPh>
    <rPh sb="14" eb="16">
      <t>カンリ</t>
    </rPh>
    <phoneticPr fontId="2"/>
  </si>
  <si>
    <t>入手した製品含有化学物質情報の内容を確認しているか</t>
    <rPh sb="4" eb="6">
      <t>セイヒン</t>
    </rPh>
    <rPh sb="6" eb="8">
      <t>ガンユウ</t>
    </rPh>
    <rPh sb="8" eb="10">
      <t>カガク</t>
    </rPh>
    <rPh sb="10" eb="12">
      <t>ブッシツ</t>
    </rPh>
    <rPh sb="15" eb="17">
      <t>ナイヨウ</t>
    </rPh>
    <rPh sb="18" eb="20">
      <t>カクニン</t>
    </rPh>
    <phoneticPr fontId="2"/>
  </si>
  <si>
    <t>調達先の製品含有化学物資管理体制を確認する基準を、文書などにより明確にしているか</t>
    <phoneticPr fontId="2"/>
  </si>
  <si>
    <t>・識別管理が必要な工程を明確にし、識別や切り替え時の手順を明確にしているか
・識別の対象（材料、部品、梱包材、完成品など）を明確にしているか</t>
    <rPh sb="1" eb="3">
      <t>シキベツ</t>
    </rPh>
    <rPh sb="3" eb="5">
      <t>カンリ</t>
    </rPh>
    <rPh sb="6" eb="8">
      <t>ヒツヨウ</t>
    </rPh>
    <rPh sb="9" eb="11">
      <t>コウテイ</t>
    </rPh>
    <rPh sb="12" eb="14">
      <t>メイカク</t>
    </rPh>
    <rPh sb="17" eb="19">
      <t>シキベツ</t>
    </rPh>
    <rPh sb="20" eb="21">
      <t>キ</t>
    </rPh>
    <rPh sb="22" eb="23">
      <t>カ</t>
    </rPh>
    <rPh sb="24" eb="25">
      <t>ジ</t>
    </rPh>
    <rPh sb="26" eb="28">
      <t>テジュン</t>
    </rPh>
    <rPh sb="29" eb="31">
      <t>メイカク</t>
    </rPh>
    <phoneticPr fontId="2"/>
  </si>
  <si>
    <t>・該当工程に対し、管理項目を設定しているか
 1）メッキ液の管理項目：浴の組成、更新周期、濃度、不純物濃度、ｐＨ、電流密度、処理時間など
 2）塗装工程の管理項目：顔料・染料、溶剤、補助剤、不純物濃度、処理・乾燥温度/時間など
 3）成型工程の管理項目：金型防錆剤、離型剤、洗浄剤の残留など
・管理基準を逸脱した場合の対応手順を文書化、適切に運用しているか</t>
    <rPh sb="32" eb="34">
      <t>コウモク</t>
    </rPh>
    <phoneticPr fontId="2"/>
  </si>
  <si>
    <t>・不適合発生時の対応が手順に従い、適切に対応できているか（3.8項に準拠）</t>
    <rPh sb="14" eb="15">
      <t>シタガ</t>
    </rPh>
    <rPh sb="17" eb="19">
      <t>テキセツ</t>
    </rPh>
    <rPh sb="20" eb="22">
      <t>タイオウ</t>
    </rPh>
    <phoneticPr fontId="2"/>
  </si>
  <si>
    <t>不適合品発生時の対応、処置の手順を文書などにより明確化、対象ロットの処置・対策、水平展開、再発防止、関係者（顧客含む）への報告などを適切に運用しているか</t>
    <rPh sb="0" eb="3">
      <t>フテキゴウ</t>
    </rPh>
    <rPh sb="3" eb="4">
      <t>ヒン</t>
    </rPh>
    <rPh sb="4" eb="6">
      <t>ハッセイ</t>
    </rPh>
    <rPh sb="6" eb="7">
      <t>ジ</t>
    </rPh>
    <rPh sb="8" eb="10">
      <t>タイオウ</t>
    </rPh>
    <rPh sb="11" eb="13">
      <t>ショチ</t>
    </rPh>
    <rPh sb="14" eb="16">
      <t>テジュン</t>
    </rPh>
    <rPh sb="17" eb="19">
      <t>ブンショ</t>
    </rPh>
    <rPh sb="24" eb="26">
      <t>メイカク</t>
    </rPh>
    <rPh sb="26" eb="27">
      <t>カ</t>
    </rPh>
    <rPh sb="28" eb="30">
      <t>タイショウ</t>
    </rPh>
    <rPh sb="34" eb="36">
      <t>ショチ</t>
    </rPh>
    <rPh sb="37" eb="39">
      <t>タイサク</t>
    </rPh>
    <rPh sb="40" eb="42">
      <t>スイヘイ</t>
    </rPh>
    <rPh sb="42" eb="44">
      <t>テンカイ</t>
    </rPh>
    <rPh sb="45" eb="47">
      <t>サイハツ</t>
    </rPh>
    <rPh sb="47" eb="49">
      <t>ボウシ</t>
    </rPh>
    <rPh sb="50" eb="53">
      <t>カンケイシャ</t>
    </rPh>
    <rPh sb="54" eb="56">
      <t>コキャク</t>
    </rPh>
    <rPh sb="56" eb="57">
      <t>フク</t>
    </rPh>
    <rPh sb="61" eb="63">
      <t>ホウコク</t>
    </rPh>
    <rPh sb="66" eb="68">
      <t>テキセツ</t>
    </rPh>
    <rPh sb="69" eb="71">
      <t>ウンヨウ</t>
    </rPh>
    <phoneticPr fontId="2"/>
  </si>
  <si>
    <t>・内部監査の実施規定などのルールを確認
・定期的に内部監査が実施されているか、議事録、計画書などの記録で確認
・経営者など責任者へ結果を報告しているか
・顧客要求や法令の変更時、必要な変更内容の盛込みを監査で確認しているか</t>
    <rPh sb="89" eb="91">
      <t>ヒツヨウ</t>
    </rPh>
    <rPh sb="92" eb="94">
      <t>ヘンコウ</t>
    </rPh>
    <rPh sb="94" eb="96">
      <t>ナイヨウ</t>
    </rPh>
    <rPh sb="97" eb="99">
      <t>モリコ</t>
    </rPh>
    <rPh sb="101" eb="103">
      <t>カンサ</t>
    </rPh>
    <rPh sb="104" eb="106">
      <t>カクニン</t>
    </rPh>
    <phoneticPr fontId="2"/>
  </si>
  <si>
    <t>高懸念物質（SVHC）の非含有部品を優先して選定する基準はあるが、部品選定時に考慮されていない。</t>
    <rPh sb="15" eb="17">
      <t>ブヒン</t>
    </rPh>
    <rPh sb="18" eb="20">
      <t>ユウセン</t>
    </rPh>
    <rPh sb="22" eb="24">
      <t>センテイ</t>
    </rPh>
    <rPh sb="26" eb="28">
      <t>キジュン</t>
    </rPh>
    <rPh sb="33" eb="35">
      <t>ブヒン</t>
    </rPh>
    <rPh sb="35" eb="37">
      <t>センテイ</t>
    </rPh>
    <rPh sb="37" eb="38">
      <t>ジ</t>
    </rPh>
    <rPh sb="39" eb="41">
      <t>コウリョ</t>
    </rPh>
    <phoneticPr fontId="2"/>
  </si>
  <si>
    <t>製品含有化学物質管理体制改善項目一覧表</t>
    <rPh sb="0" eb="2">
      <t>セイヒン</t>
    </rPh>
    <rPh sb="2" eb="4">
      <t>ガンユウ</t>
    </rPh>
    <rPh sb="4" eb="6">
      <t>カガク</t>
    </rPh>
    <rPh sb="6" eb="8">
      <t>ブッシツ</t>
    </rPh>
    <rPh sb="8" eb="10">
      <t>カンリ</t>
    </rPh>
    <rPh sb="10" eb="12">
      <t>タイセイ</t>
    </rPh>
    <rPh sb="12" eb="14">
      <t>カイゼン</t>
    </rPh>
    <rPh sb="14" eb="16">
      <t>コウモク</t>
    </rPh>
    <rPh sb="18" eb="19">
      <t>ヒョウ</t>
    </rPh>
    <phoneticPr fontId="2"/>
  </si>
  <si>
    <t>　4.3 外部コミュニケーション</t>
    <phoneticPr fontId="2"/>
  </si>
  <si>
    <t>出荷判定が不合格になった場合の処理手順、対応方法などを文書などにより明確にしているか</t>
    <rPh sb="0" eb="2">
      <t>シュッカ</t>
    </rPh>
    <rPh sb="2" eb="4">
      <t>ハンテイ</t>
    </rPh>
    <rPh sb="5" eb="8">
      <t>フゴウカク</t>
    </rPh>
    <rPh sb="12" eb="14">
      <t>バアイ</t>
    </rPh>
    <rPh sb="15" eb="17">
      <t>ショリ</t>
    </rPh>
    <rPh sb="17" eb="19">
      <t>テジュン</t>
    </rPh>
    <rPh sb="20" eb="22">
      <t>タイオウ</t>
    </rPh>
    <rPh sb="22" eb="24">
      <t>ホウホウ</t>
    </rPh>
    <rPh sb="27" eb="29">
      <t>ブンショ</t>
    </rPh>
    <rPh sb="34" eb="36">
      <t>メイカク</t>
    </rPh>
    <phoneticPr fontId="2"/>
  </si>
  <si>
    <t>管理基準をサプライヤなどに伝達し、適合性を確認しているか</t>
    <rPh sb="0" eb="2">
      <t>カンリ</t>
    </rPh>
    <rPh sb="2" eb="4">
      <t>キジュン</t>
    </rPh>
    <rPh sb="13" eb="15">
      <t>デンタツ</t>
    </rPh>
    <rPh sb="17" eb="20">
      <t>テキゴウセイ</t>
    </rPh>
    <rPh sb="21" eb="23">
      <t>カクニン</t>
    </rPh>
    <phoneticPr fontId="2"/>
  </si>
  <si>
    <t>・管理基準を部品や材料の仕様書に記述するなど、サプライヤに確実に伝達しているか
・管理基準に適合していることを確認しているか（例：禁止対象物質の非含有）
・管理基準を組立図や製造指示図面などに記述し、製造工程にも伝達しているか
・設計・開発を外部へ委託している場合は、委託先においても、自社と同等の製品含有化学物質管理を実施しているか</t>
  </si>
  <si>
    <t>・禁止対象物質の含有リスクを低減するため、設計基準などで、使用する樹脂材料の統一化を図っているか
・リサイクル材を使用している場合、禁止対象物質の含有リスクに関する情報(例：使用部位、確認方法など）を受入部門など、関連部門へ伝達しているか</t>
    <rPh sb="14" eb="16">
      <t>テイゲン</t>
    </rPh>
    <rPh sb="38" eb="41">
      <t>トウイツカ</t>
    </rPh>
    <rPh sb="42" eb="43">
      <t>ハカ</t>
    </rPh>
    <rPh sb="57" eb="59">
      <t>シヨウ</t>
    </rPh>
    <rPh sb="63" eb="65">
      <t>バアイ</t>
    </rPh>
    <rPh sb="73" eb="75">
      <t>ガンユウ</t>
    </rPh>
    <rPh sb="79" eb="80">
      <t>カン</t>
    </rPh>
    <rPh sb="82" eb="84">
      <t>ジョウホウ</t>
    </rPh>
    <rPh sb="85" eb="86">
      <t>レイ</t>
    </rPh>
    <rPh sb="87" eb="89">
      <t>シヨウ</t>
    </rPh>
    <rPh sb="89" eb="91">
      <t>ブイ</t>
    </rPh>
    <rPh sb="100" eb="102">
      <t>ウケイレ</t>
    </rPh>
    <rPh sb="102" eb="104">
      <t>ブモン</t>
    </rPh>
    <rPh sb="107" eb="109">
      <t>カンレン</t>
    </rPh>
    <rPh sb="112" eb="114">
      <t>デンタツ</t>
    </rPh>
    <phoneticPr fontId="2"/>
  </si>
  <si>
    <t>・要求事項は、文書を送るだけでなく、授受管理（版数、責任者、日付け）を実施しているか
・禁止対象物質に関する具体的な要求が含まれているか確認（例：禁止対象物質の閾値、高懸念物質（SVHC）の非含有、等）</t>
  </si>
  <si>
    <t>・設計・開発プロセスの確認：全ての部品などが禁止対象物質を含有していないか、製品含有化学物質情報および非含有保証書は入手済みか、RoHS指令、REACH規則など、必要に応じ適合性を確認しているか
・購買プロセスの確認：サプライヤを評価し選定しているか（3.2項に準拠）、要求した製品含有化学物質情報などは、入手済みか
・製造プロセスの確認：分析を行った場合、禁止対象物質が非含有であること、はんだ槽の鉛不純物濃度が規定値以下であることなど、生産委託先を含めて工程内で禁止対象物質が含有していないことを確認しているか</t>
  </si>
  <si>
    <t>・製品の製造日／製造設備／試験機などの製造履歴がトレースできるか
・工程におけるメッキやはんだ槽の修理、はんだの入替えなどの変更情報が管理され、トレースできるか
・市場から修理や返品などで戻入された製品のトレースができるか、またできない場合の処置を明確にしているか
・リサイクル材など禁止対象物質混入の危険リスクが高い材料などのトレースができるか</t>
    <rPh sb="34" eb="36">
      <t>コウテイ</t>
    </rPh>
    <rPh sb="47" eb="48">
      <t>ソウ</t>
    </rPh>
    <rPh sb="49" eb="51">
      <t>シュウリ</t>
    </rPh>
    <rPh sb="56" eb="58">
      <t>イレカ</t>
    </rPh>
    <rPh sb="62" eb="64">
      <t>ヘンコウ</t>
    </rPh>
    <rPh sb="64" eb="66">
      <t>ジョウホウ</t>
    </rPh>
    <rPh sb="67" eb="69">
      <t>カンリ</t>
    </rPh>
    <rPh sb="82" eb="84">
      <t>シジョウ</t>
    </rPh>
    <rPh sb="118" eb="120">
      <t>バアイ</t>
    </rPh>
    <rPh sb="121" eb="123">
      <t>ショチ</t>
    </rPh>
    <rPh sb="124" eb="126">
      <t>メイカク</t>
    </rPh>
    <phoneticPr fontId="2"/>
  </si>
  <si>
    <t>顧客要求や法令の変更（禁止対象物質の閾値変更や新規物質追加など）があった場合の処理手順を明確にしているか</t>
    <rPh sb="0" eb="2">
      <t>コキャク</t>
    </rPh>
    <rPh sb="2" eb="4">
      <t>ヨウキュウ</t>
    </rPh>
    <rPh sb="5" eb="7">
      <t>ホウレイ</t>
    </rPh>
    <rPh sb="8" eb="10">
      <t>ヘンコウ</t>
    </rPh>
    <rPh sb="36" eb="38">
      <t>バアイ</t>
    </rPh>
    <rPh sb="39" eb="41">
      <t>ショリ</t>
    </rPh>
    <rPh sb="41" eb="43">
      <t>テジュン</t>
    </rPh>
    <rPh sb="44" eb="46">
      <t>メイカク</t>
    </rPh>
    <phoneticPr fontId="2"/>
  </si>
  <si>
    <t>・部品の追加や変更に対し、禁止対象物質が含まれていないことを分析、または入手データなどにより検証しているか
・必要な場合、顧客へ事前連絡し、承認を得ているか</t>
    <rPh sb="1" eb="3">
      <t>ブヒン</t>
    </rPh>
    <rPh sb="4" eb="6">
      <t>ツイカ</t>
    </rPh>
    <rPh sb="7" eb="9">
      <t>ヘンコウ</t>
    </rPh>
    <rPh sb="10" eb="11">
      <t>タイ</t>
    </rPh>
    <rPh sb="46" eb="48">
      <t>ケンショウ</t>
    </rPh>
    <rPh sb="55" eb="57">
      <t>ヒツヨウ</t>
    </rPh>
    <rPh sb="58" eb="60">
      <t>バアイ</t>
    </rPh>
    <phoneticPr fontId="2"/>
  </si>
  <si>
    <t>・メッキやはんだ槽の設備変更または、はんだ槽のはんだの入替えなど、変更後に禁止対象物質が含まれていないことを確認しているか</t>
    <rPh sb="10" eb="12">
      <t>セツビ</t>
    </rPh>
    <rPh sb="27" eb="29">
      <t>イレカ</t>
    </rPh>
    <rPh sb="33" eb="35">
      <t>ヘンコウ</t>
    </rPh>
    <rPh sb="35" eb="36">
      <t>ゴ</t>
    </rPh>
    <rPh sb="44" eb="45">
      <t>フク</t>
    </rPh>
    <rPh sb="54" eb="56">
      <t>カクニン</t>
    </rPh>
    <phoneticPr fontId="2"/>
  </si>
  <si>
    <t>注3　リスク評価項目：禁止対象物質の含有リスク回避に有効な項目を示す。</t>
    <rPh sb="11" eb="13">
      <t>キンシ</t>
    </rPh>
    <rPh sb="13" eb="15">
      <t>タイショウ</t>
    </rPh>
    <phoneticPr fontId="2"/>
  </si>
  <si>
    <t>禁止対象物質使用の場合、物質名、使用用途、目的を記載：</t>
    <rPh sb="0" eb="2">
      <t>キンシ</t>
    </rPh>
    <rPh sb="2" eb="4">
      <t>タイショウ</t>
    </rPh>
    <phoneticPr fontId="2"/>
  </si>
  <si>
    <t>禁止対象物質の測定が可能な機器の保有
（有無又は購入予定有り、を選択して下さい）</t>
    <rPh sb="0" eb="2">
      <t>キンシ</t>
    </rPh>
    <rPh sb="2" eb="4">
      <t>タイショウ</t>
    </rPh>
    <rPh sb="20" eb="22">
      <t>ウム</t>
    </rPh>
    <rPh sb="22" eb="23">
      <t>マタ</t>
    </rPh>
    <rPh sb="24" eb="26">
      <t>コウニュウ</t>
    </rPh>
    <rPh sb="26" eb="28">
      <t>ヨテイ</t>
    </rPh>
    <rPh sb="28" eb="29">
      <t>ア</t>
    </rPh>
    <rPh sb="32" eb="34">
      <t>センタク</t>
    </rPh>
    <rPh sb="36" eb="37">
      <t>クダ</t>
    </rPh>
    <phoneticPr fontId="2"/>
  </si>
  <si>
    <t>お取引先様自主確認結果(チェックシートの結果が自動計算されます)</t>
    <rPh sb="1" eb="3">
      <t>トリヒキ</t>
    </rPh>
    <rPh sb="3" eb="4">
      <t>サキ</t>
    </rPh>
    <rPh sb="7" eb="9">
      <t>カクニン</t>
    </rPh>
    <rPh sb="9" eb="11">
      <t>ケッカ</t>
    </rPh>
    <rPh sb="20" eb="22">
      <t>ケッカ</t>
    </rPh>
    <rPh sb="23" eb="25">
      <t>ジドウ</t>
    </rPh>
    <rPh sb="25" eb="27">
      <t>ケイサン</t>
    </rPh>
    <phoneticPr fontId="2"/>
  </si>
  <si>
    <t>注1　重点項目：製品含有化学物質管理での基本要求事項における重点要求項目を示す。</t>
    <phoneticPr fontId="2"/>
  </si>
  <si>
    <t xml:space="preserve">  リスク  注3
評価項目</t>
    <rPh sb="10" eb="12">
      <t>ヒョウカ</t>
    </rPh>
    <phoneticPr fontId="2"/>
  </si>
  <si>
    <t>リスク注3
評価項目</t>
    <rPh sb="6" eb="8">
      <t>ヒョウカ</t>
    </rPh>
    <phoneticPr fontId="2"/>
  </si>
  <si>
    <r>
      <t>リスク　</t>
    </r>
    <r>
      <rPr>
        <vertAlign val="superscript"/>
        <sz val="9"/>
        <rFont val="ＭＳ Ｐゴシック"/>
        <family val="3"/>
        <charset val="128"/>
      </rPr>
      <t xml:space="preserve">注3
</t>
    </r>
    <r>
      <rPr>
        <sz val="9"/>
        <rFont val="ＭＳ Ｐゴシック"/>
        <family val="3"/>
        <charset val="128"/>
      </rPr>
      <t>評価項目</t>
    </r>
    <rPh sb="7" eb="9">
      <t>ヒョウカ</t>
    </rPh>
    <rPh sb="9" eb="11">
      <t>コウモク</t>
    </rPh>
    <phoneticPr fontId="2"/>
  </si>
  <si>
    <t>注2　 REACH規則への適合性判断に有効な項目を示す。</t>
    <phoneticPr fontId="2"/>
  </si>
  <si>
    <r>
      <t>注2　</t>
    </r>
    <r>
      <rPr>
        <sz val="11"/>
        <rFont val="ＭＳ Ｐゴシック"/>
        <family val="3"/>
        <charset val="128"/>
      </rPr>
      <t>REACH</t>
    </r>
    <r>
      <rPr>
        <sz val="11"/>
        <rFont val="ＭＳ Ｐゴシック"/>
        <family val="3"/>
        <charset val="128"/>
      </rPr>
      <t>規則への適合性判断に有効な項目を示す。</t>
    </r>
    <phoneticPr fontId="2"/>
  </si>
  <si>
    <t>注3　リスク評価項目(※)：禁止対象物質の含有リスク回避に有効な項目を示す。</t>
    <rPh sb="16" eb="18">
      <t>タイショウ</t>
    </rPh>
    <rPh sb="35" eb="36">
      <t>シメ</t>
    </rPh>
    <phoneticPr fontId="2"/>
  </si>
  <si>
    <t>注1　重点項目（●）：製品含有化学物質管理での基本要求事項における重点要求項目を示す。</t>
    <rPh sb="40" eb="41">
      <t>シメ</t>
    </rPh>
    <phoneticPr fontId="2"/>
  </si>
  <si>
    <t>1設計・開発部門へ基準類の教育実施
2.デザインレビューのチェックリストに運用
　状況を確認する項目を追加
（是正処置文書：＊＊－＊＊＊＊）</t>
    <rPh sb="1" eb="3">
      <t>セッケイ</t>
    </rPh>
    <rPh sb="4" eb="6">
      <t>カイハツ</t>
    </rPh>
    <rPh sb="6" eb="8">
      <t>ブモン</t>
    </rPh>
    <rPh sb="9" eb="11">
      <t>キジュン</t>
    </rPh>
    <rPh sb="11" eb="12">
      <t>ルイ</t>
    </rPh>
    <rPh sb="13" eb="15">
      <t>キョウイク</t>
    </rPh>
    <rPh sb="15" eb="17">
      <t>ジッシ</t>
    </rPh>
    <rPh sb="37" eb="39">
      <t>ウンヨウ</t>
    </rPh>
    <rPh sb="41" eb="43">
      <t>ジョウキョウ</t>
    </rPh>
    <rPh sb="44" eb="46">
      <t>カクニン</t>
    </rPh>
    <rPh sb="48" eb="50">
      <t>コウモク</t>
    </rPh>
    <rPh sb="51" eb="53">
      <t>ツイカ</t>
    </rPh>
    <rPh sb="55" eb="57">
      <t>ゼセイ</t>
    </rPh>
    <rPh sb="57" eb="59">
      <t>ショチ</t>
    </rPh>
    <rPh sb="59" eb="61">
      <t>ブンショ</t>
    </rPh>
    <phoneticPr fontId="2"/>
  </si>
  <si>
    <t>2.3 組織体制と役割、
責任及び権限の明確化</t>
    <rPh sb="4" eb="6">
      <t>ソシキ</t>
    </rPh>
    <rPh sb="6" eb="8">
      <t>タイセイ</t>
    </rPh>
    <rPh sb="9" eb="11">
      <t>ヤクワリ</t>
    </rPh>
    <rPh sb="15" eb="16">
      <t>オヨ</t>
    </rPh>
    <rPh sb="17" eb="19">
      <t>ケンゲン</t>
    </rPh>
    <rPh sb="20" eb="23">
      <t>メイカクカ</t>
    </rPh>
    <phoneticPr fontId="2"/>
  </si>
  <si>
    <t>3.2.1 製品含有化学物
  質情報の入手・確認　　</t>
    <phoneticPr fontId="2"/>
  </si>
  <si>
    <t>ルール</t>
    <phoneticPr fontId="2"/>
  </si>
  <si>
    <t>○</t>
    <phoneticPr fontId="2"/>
  </si>
  <si>
    <t>△</t>
    <phoneticPr fontId="2"/>
  </si>
  <si>
    <t>×</t>
    <phoneticPr fontId="2"/>
  </si>
  <si>
    <t>△</t>
    <phoneticPr fontId="2"/>
  </si>
  <si>
    <t>―</t>
    <phoneticPr fontId="2"/>
  </si>
  <si>
    <t>出荷時の確認
トレーサビリティ</t>
    <rPh sb="0" eb="2">
      <t>シュッカ</t>
    </rPh>
    <rPh sb="2" eb="3">
      <t>ジ</t>
    </rPh>
    <rPh sb="4" eb="6">
      <t>カクニン</t>
    </rPh>
    <phoneticPr fontId="2"/>
  </si>
  <si>
    <r>
      <t>REACH</t>
    </r>
    <r>
      <rPr>
        <vertAlign val="superscript"/>
        <sz val="9"/>
        <rFont val="ＭＳ Ｐゴシック"/>
        <family val="3"/>
        <charset val="128"/>
      </rPr>
      <t xml:space="preserve">注2
</t>
    </r>
    <r>
      <rPr>
        <sz val="9"/>
        <rFont val="ＭＳ Ｐゴシック"/>
        <family val="3"/>
        <charset val="128"/>
      </rPr>
      <t>該当　
項目</t>
    </r>
    <phoneticPr fontId="2"/>
  </si>
  <si>
    <t>様式-D　1/3</t>
    <rPh sb="0" eb="2">
      <t>ヨウシキ</t>
    </rPh>
    <phoneticPr fontId="2"/>
  </si>
  <si>
    <t>IF(SUM(A1:B1)=0,"-",A2/SUM(A1:B1))</t>
  </si>
  <si>
    <t>様式-D　　　　2/3</t>
    <phoneticPr fontId="2"/>
  </si>
  <si>
    <t>様式-D　3/3</t>
    <phoneticPr fontId="2"/>
  </si>
  <si>
    <t>○</t>
    <phoneticPr fontId="2"/>
  </si>
  <si>
    <t>製造工程で使用する化学物質が適切に管理され、汚染防止を確実に実施しているか　</t>
    <rPh sb="9" eb="11">
      <t>カガク</t>
    </rPh>
    <rPh sb="11" eb="13">
      <t>ブッシツ</t>
    </rPh>
    <rPh sb="14" eb="16">
      <t>テキセツ</t>
    </rPh>
    <rPh sb="17" eb="19">
      <t>カンリ</t>
    </rPh>
    <rPh sb="22" eb="24">
      <t>オセン</t>
    </rPh>
    <rPh sb="24" eb="26">
      <t>ボウシ</t>
    </rPh>
    <rPh sb="27" eb="29">
      <t>カクジツ</t>
    </rPh>
    <rPh sb="30" eb="32">
      <t>ジッシ</t>
    </rPh>
    <phoneticPr fontId="2"/>
  </si>
  <si>
    <t>会社名：　　　　　　　　　　　　　　　　　　　　　　</t>
    <rPh sb="0" eb="3">
      <t>カイシャメイ</t>
    </rPh>
    <phoneticPr fontId="2"/>
  </si>
  <si>
    <t>・オゾン層保護法など、法規制対象化学物質を製造工程で使用していないか
・洗浄や捺印などの工程で使用する化学物質を明確にしているか</t>
    <rPh sb="11" eb="12">
      <t>ホウ</t>
    </rPh>
    <rPh sb="12" eb="14">
      <t>キセイ</t>
    </rPh>
    <rPh sb="14" eb="16">
      <t>タイショウ</t>
    </rPh>
    <rPh sb="16" eb="18">
      <t>カガク</t>
    </rPh>
    <rPh sb="18" eb="20">
      <t>ブッシツ</t>
    </rPh>
    <rPh sb="36" eb="38">
      <t>センジョウ</t>
    </rPh>
    <rPh sb="39" eb="41">
      <t>ナツイン</t>
    </rPh>
    <rPh sb="44" eb="46">
      <t>コウテイ</t>
    </rPh>
    <rPh sb="47" eb="49">
      <t>シヨウ</t>
    </rPh>
    <rPh sb="51" eb="53">
      <t>カガク</t>
    </rPh>
    <rPh sb="53" eb="55">
      <t>ブッシツ</t>
    </rPh>
    <rPh sb="56" eb="58">
      <t>メイカク</t>
    </rPh>
    <phoneticPr fontId="2"/>
  </si>
  <si>
    <t>■会社情報</t>
    <phoneticPr fontId="2"/>
  </si>
  <si>
    <t>　　・適合：監査内容を満足するための適切なルール（仕組み）とルールに基づく運用（取り組み）が行われている場合。</t>
    <phoneticPr fontId="2"/>
  </si>
  <si>
    <t>　　・準適合：適切なルール(仕組み)はあるが、運用(取り組み)に不備がある場合、または運用は行われているがルールに不足や不備な点がある場合。</t>
    <rPh sb="3" eb="4">
      <t>ジュン</t>
    </rPh>
    <rPh sb="4" eb="6">
      <t>テキゴウ</t>
    </rPh>
    <rPh sb="7" eb="9">
      <t>テキセツ</t>
    </rPh>
    <rPh sb="14" eb="16">
      <t>シク</t>
    </rPh>
    <rPh sb="23" eb="25">
      <t>ウンヨウ</t>
    </rPh>
    <rPh sb="32" eb="34">
      <t>フビ</t>
    </rPh>
    <rPh sb="37" eb="39">
      <t>バアイ</t>
    </rPh>
    <rPh sb="43" eb="45">
      <t>ウンヨウ</t>
    </rPh>
    <rPh sb="46" eb="47">
      <t>オコナ</t>
    </rPh>
    <rPh sb="57" eb="59">
      <t>フソク</t>
    </rPh>
    <rPh sb="60" eb="62">
      <t>フビ</t>
    </rPh>
    <rPh sb="63" eb="64">
      <t>テン</t>
    </rPh>
    <rPh sb="67" eb="69">
      <t>バアイ</t>
    </rPh>
    <phoneticPr fontId="2"/>
  </si>
  <si>
    <t>・環境方針、品質方針、経営方針などに経営者承認の取り組みが盛込まれているか</t>
    <rPh sb="1" eb="3">
      <t>カンキョウ</t>
    </rPh>
    <rPh sb="3" eb="5">
      <t>ホウシン</t>
    </rPh>
    <rPh sb="6" eb="8">
      <t>ヒンシツ</t>
    </rPh>
    <rPh sb="8" eb="10">
      <t>ホウシン</t>
    </rPh>
    <rPh sb="11" eb="13">
      <t>ケイエイ</t>
    </rPh>
    <rPh sb="13" eb="15">
      <t>ホウシン</t>
    </rPh>
    <rPh sb="18" eb="21">
      <t>ケイエイシャ</t>
    </rPh>
    <rPh sb="21" eb="23">
      <t>ショウニン</t>
    </rPh>
    <rPh sb="29" eb="31">
      <t>モリコ</t>
    </rPh>
    <phoneticPr fontId="2"/>
  </si>
  <si>
    <t>○</t>
    <phoneticPr fontId="2"/>
  </si>
  <si>
    <t>監査
ポイント</t>
    <phoneticPr fontId="2"/>
  </si>
  <si>
    <t>3.4.1 誤使用・混入・
      汚染防止</t>
    <phoneticPr fontId="2"/>
  </si>
  <si>
    <t>3.6 トレーサビリティ</t>
    <phoneticPr fontId="2"/>
  </si>
  <si>
    <t>マネジメントレビュー</t>
    <phoneticPr fontId="2"/>
  </si>
  <si>
    <r>
      <t>・担当部門を明確にしているか
・情報の提供手順、フォーマット（</t>
    </r>
    <r>
      <rPr>
        <sz val="8"/>
        <color indexed="10"/>
        <rFont val="ＭＳ Ｐゴシック"/>
        <family val="3"/>
        <charset val="128"/>
      </rPr>
      <t>旧</t>
    </r>
    <r>
      <rPr>
        <sz val="8"/>
        <rFont val="ＭＳ Ｐゴシック"/>
        <family val="3"/>
        <charset val="128"/>
      </rPr>
      <t>JGPSSI、JAMP AIS等）を明確にしているか
・REACH規則の高懸念物質（SVHC）の含有がある場合、含有率を報告しているか
・顧客へ提出されたフォーマット事例（</t>
    </r>
    <r>
      <rPr>
        <sz val="8"/>
        <color indexed="10"/>
        <rFont val="ＭＳ Ｐゴシック"/>
        <family val="3"/>
        <charset val="128"/>
      </rPr>
      <t>旧</t>
    </r>
    <r>
      <rPr>
        <sz val="8"/>
        <rFont val="ＭＳ Ｐゴシック"/>
        <family val="3"/>
        <charset val="128"/>
      </rPr>
      <t>JGPSSI、JAMP AIS等）を確認</t>
    </r>
    <rPh sb="1" eb="3">
      <t>タントウ</t>
    </rPh>
    <rPh sb="3" eb="5">
      <t>ブモン</t>
    </rPh>
    <rPh sb="6" eb="8">
      <t>メイカク</t>
    </rPh>
    <rPh sb="16" eb="18">
      <t>ジョウホウ</t>
    </rPh>
    <rPh sb="19" eb="21">
      <t>テイキョウ</t>
    </rPh>
    <rPh sb="21" eb="23">
      <t>テジュン</t>
    </rPh>
    <rPh sb="47" eb="48">
      <t>ナド</t>
    </rPh>
    <rPh sb="50" eb="52">
      <t>メイカク</t>
    </rPh>
    <rPh sb="65" eb="67">
      <t>キソク</t>
    </rPh>
    <rPh sb="90" eb="91">
      <t>リツ</t>
    </rPh>
    <rPh sb="115" eb="117">
      <t>ジレイ</t>
    </rPh>
    <phoneticPr fontId="2"/>
  </si>
  <si>
    <r>
      <t>■ 自主確認実施者（又は</t>
    </r>
    <r>
      <rPr>
        <sz val="11"/>
        <rFont val="ＭＳ Ｐゴシック"/>
        <family val="3"/>
        <charset val="128"/>
      </rPr>
      <t>監査立会い者）</t>
    </r>
    <rPh sb="2" eb="4">
      <t>ジシュ</t>
    </rPh>
    <rPh sb="4" eb="6">
      <t>カクニン</t>
    </rPh>
    <rPh sb="6" eb="9">
      <t>ジッシシャ</t>
    </rPh>
    <rPh sb="10" eb="11">
      <t>マタ</t>
    </rPh>
    <phoneticPr fontId="2"/>
  </si>
  <si>
    <t>スタンデックス エレクトロニクス ジャパン（株）監査</t>
    <rPh sb="24" eb="26">
      <t>カンサ</t>
    </rPh>
    <phoneticPr fontId="2"/>
  </si>
  <si>
    <t>スタンデックス エレクトロニクス ジャパン（株）への納入と同類の製品は、製品含有化学物質管理を要求している他のセットメーカへ納入の実績はあるか</t>
    <rPh sb="26" eb="28">
      <t>ノウニュウ</t>
    </rPh>
    <rPh sb="29" eb="31">
      <t>ドウルイ</t>
    </rPh>
    <phoneticPr fontId="2"/>
  </si>
  <si>
    <t>≪スタンデックス エレクトロニクス ジャパン（株）依頼元記入欄≫</t>
  </si>
  <si>
    <t>■ スタンデックス エレクトロニクス ジャパン（株）監査実施者</t>
  </si>
  <si>
    <t>スタンデックス エレクトロニクス ジャパン（株）監査コメント</t>
    <rPh sb="24" eb="26">
      <t>カンサ</t>
    </rPh>
    <phoneticPr fontId="2"/>
  </si>
  <si>
    <t>スタンデックス エレクトロニクス ジャパン（株）監査結果(チェックシートの結果が自動計算されます)</t>
    <rPh sb="24" eb="26">
      <t>カンサ</t>
    </rPh>
    <rPh sb="26" eb="28">
      <t>ケッカ</t>
    </rPh>
    <phoneticPr fontId="2"/>
  </si>
  <si>
    <t>メッキ液、塗料やインキ材料などのSDS、成分表を入手し、内容を確認しているか</t>
    <rPh sb="24" eb="26">
      <t>ニュウシュ</t>
    </rPh>
    <rPh sb="28" eb="30">
      <t>ナイヨウ</t>
    </rPh>
    <rPh sb="31" eb="33">
      <t>カクニン</t>
    </rPh>
    <phoneticPr fontId="2"/>
  </si>
  <si>
    <t>メッキ液、塗料やインキ材料などのSDSplusを入手し、内容を確認しているか</t>
  </si>
  <si>
    <t>製品含有化学物質情報の提供がＪAMP-IT、又はSDSplusやAISで提供の実績がある又は提供が可能か</t>
    <rPh sb="11" eb="13">
      <t>テイキョウ</t>
    </rPh>
    <rPh sb="36" eb="38">
      <t>テイキョウ</t>
    </rPh>
    <rPh sb="39" eb="41">
      <t>ジッセキ</t>
    </rPh>
    <rPh sb="44" eb="45">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</si>
</sst>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_ "/>
  </numFmts>
  <fonts count="3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1"/>
      <color indexed="8"/>
      <name val="ＭＳ Ｐゴシック"/>
      <family val="3"/>
      <charset val="128"/>
    </font>
    <font>
      <b/>
      <sz val="16"/>
      <name val="ＭＳ Ｐゴシック"/>
      <family val="3"/>
      <charset val="128"/>
    </font>
    <font>
      <sz val="14"/>
      <name val="System"/>
      <charset val="128"/>
    </font>
    <font>
      <sz val="9"/>
      <color indexed="81"/>
      <name val="ＭＳ Ｐゴシック"/>
      <family val="3"/>
      <charset val="128"/>
    </font>
    <font>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7"/>
      <name val="ＭＳ Ｐゴシック"/>
      <family val="3"/>
      <charset val="128"/>
    </font>
    <font>
      <b/>
      <u/>
      <sz val="16"/>
      <name val="ＭＳ Ｐゴシック"/>
      <family val="3"/>
      <charset val="128"/>
    </font>
    <font>
      <sz val="8"/>
      <color indexed="14"/>
      <name val="ＭＳ Ｐゴシック"/>
      <family val="3"/>
      <charset val="128"/>
    </font>
    <font>
      <sz val="10"/>
      <color indexed="12"/>
      <name val="ＭＳ Ｐゴシック"/>
      <family val="3"/>
      <charset val="128"/>
    </font>
    <font>
      <b/>
      <sz val="9"/>
      <name val="ＭＳ Ｐゴシック"/>
      <family val="3"/>
      <charset val="128"/>
    </font>
    <font>
      <sz val="14"/>
      <color indexed="10"/>
      <name val="ＭＳ Ｐゴシック"/>
      <family val="3"/>
      <charset val="128"/>
    </font>
    <font>
      <vertAlign val="superscript"/>
      <sz val="8"/>
      <name val="ＭＳ Ｐゴシック"/>
      <family val="3"/>
      <charset val="128"/>
    </font>
    <font>
      <vertAlign val="superscript"/>
      <sz val="9"/>
      <name val="ＭＳ Ｐゴシック"/>
      <family val="3"/>
      <charset val="128"/>
    </font>
    <font>
      <b/>
      <sz val="9"/>
      <color indexed="81"/>
      <name val="ＭＳ Ｐゴシック"/>
      <family val="3"/>
      <charset val="128"/>
    </font>
    <font>
      <u/>
      <sz val="16"/>
      <name val="ＭＳ Ｐゴシック"/>
      <family val="3"/>
      <charset val="128"/>
    </font>
    <font>
      <u/>
      <sz val="10"/>
      <name val="ＭＳ Ｐゴシック"/>
      <family val="3"/>
      <charset val="128"/>
    </font>
    <font>
      <u/>
      <sz val="11"/>
      <name val="ＭＳ Ｐゴシック"/>
      <family val="3"/>
      <charset val="128"/>
    </font>
    <font>
      <u/>
      <sz val="14"/>
      <name val="ＭＳ Ｐゴシック"/>
      <family val="3"/>
      <charset val="128"/>
    </font>
    <font>
      <sz val="11"/>
      <name val="ＭＳ Ｐゴシック"/>
      <family val="3"/>
      <charset val="128"/>
    </font>
    <font>
      <sz val="16"/>
      <name val="ＭＳ Ｐゴシック"/>
      <family val="3"/>
      <charset val="128"/>
    </font>
    <font>
      <u/>
      <sz val="12"/>
      <name val="ＭＳ Ｐゴシック"/>
      <family val="3"/>
      <charset val="128"/>
    </font>
    <font>
      <sz val="11"/>
      <color indexed="9"/>
      <name val="ＭＳ Ｐゴシック"/>
      <family val="3"/>
      <charset val="128"/>
    </font>
    <font>
      <sz val="9"/>
      <color indexed="9"/>
      <name val="ＭＳ Ｐゴシック"/>
      <family val="3"/>
      <charset val="128"/>
    </font>
    <font>
      <sz val="18"/>
      <name val="ＭＳ Ｐゴシック"/>
      <family val="3"/>
      <charset val="128"/>
    </font>
    <font>
      <sz val="9"/>
      <color indexed="52"/>
      <name val="ＭＳ Ｐゴシック"/>
      <family val="3"/>
      <charset val="128"/>
    </font>
    <font>
      <sz val="9"/>
      <color indexed="10"/>
      <name val="ＭＳ Ｐゴシック"/>
      <family val="3"/>
      <charset val="128"/>
    </font>
    <font>
      <sz val="11"/>
      <color indexed="10"/>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63"/>
        <bgColor indexed="64"/>
      </patternFill>
    </fill>
    <fill>
      <patternFill patternType="solid">
        <fgColor indexed="14"/>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s>
  <borders count="112">
    <border>
      <left/>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style="medium">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alignment vertical="center"/>
    </xf>
    <xf numFmtId="0" fontId="12" fillId="0" borderId="0"/>
    <xf numFmtId="0" fontId="1" fillId="0" borderId="0">
      <alignment vertical="center"/>
    </xf>
    <xf numFmtId="0" fontId="1" fillId="0" borderId="0"/>
    <xf numFmtId="0" fontId="1" fillId="0" borderId="0"/>
  </cellStyleXfs>
  <cellXfs count="1151">
    <xf numFmtId="0" fontId="0" fillId="0" borderId="0" xfId="0">
      <alignment vertical="center"/>
    </xf>
    <xf numFmtId="0" fontId="0" fillId="0" borderId="0" xfId="0" applyFill="1" applyBorder="1">
      <alignment vertical="center"/>
    </xf>
    <xf numFmtId="0" fontId="3" fillId="0" borderId="0" xfId="0" applyFont="1">
      <alignment vertical="center"/>
    </xf>
    <xf numFmtId="0" fontId="8" fillId="0" borderId="0" xfId="0" applyFont="1">
      <alignment vertical="center"/>
    </xf>
    <xf numFmtId="0" fontId="8" fillId="0" borderId="0" xfId="0" applyFont="1" applyBorder="1">
      <alignment vertical="center"/>
    </xf>
    <xf numFmtId="0" fontId="9" fillId="0" borderId="0" xfId="0" applyFont="1">
      <alignment vertical="center"/>
    </xf>
    <xf numFmtId="0" fontId="9" fillId="0" borderId="0" xfId="0" applyFont="1" applyBorder="1">
      <alignment vertical="center"/>
    </xf>
    <xf numFmtId="0" fontId="9" fillId="0" borderId="0" xfId="0" applyFont="1" applyAlignment="1">
      <alignment vertical="center" wrapText="1"/>
    </xf>
    <xf numFmtId="0" fontId="9" fillId="0" borderId="0" xfId="0" applyFont="1" applyAlignment="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8" fillId="2" borderId="5" xfId="0"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9" fillId="2" borderId="9" xfId="0" applyFont="1" applyFill="1" applyBorder="1" applyAlignment="1">
      <alignment vertical="center" wrapText="1"/>
    </xf>
    <xf numFmtId="0" fontId="9" fillId="2" borderId="7" xfId="0" applyFont="1" applyFill="1" applyBorder="1">
      <alignment vertical="center"/>
    </xf>
    <xf numFmtId="0" fontId="15" fillId="0" borderId="10" xfId="0" applyFont="1" applyFill="1" applyBorder="1" applyAlignment="1">
      <alignment horizontal="center" vertical="center"/>
    </xf>
    <xf numFmtId="0" fontId="9" fillId="2" borderId="7" xfId="0" applyFont="1" applyFill="1" applyBorder="1" applyAlignment="1">
      <alignment vertical="center"/>
    </xf>
    <xf numFmtId="0" fontId="9" fillId="2" borderId="5" xfId="0" applyFont="1" applyFill="1" applyBorder="1" applyAlignment="1">
      <alignment vertical="center"/>
    </xf>
    <xf numFmtId="0" fontId="9" fillId="2" borderId="7" xfId="0" applyFont="1" applyFill="1" applyBorder="1" applyAlignment="1">
      <alignment vertical="center" wrapText="1"/>
    </xf>
    <xf numFmtId="0" fontId="9" fillId="2" borderId="5" xfId="0" applyFont="1" applyFill="1" applyBorder="1" applyAlignment="1">
      <alignment vertical="center" wrapText="1"/>
    </xf>
    <xf numFmtId="0" fontId="9" fillId="2" borderId="7" xfId="0" applyFont="1" applyFill="1" applyBorder="1" applyAlignment="1">
      <alignment horizontal="left" vertical="center" wrapText="1"/>
    </xf>
    <xf numFmtId="0" fontId="8" fillId="2" borderId="11" xfId="0" applyFont="1" applyFill="1" applyBorder="1" applyAlignment="1">
      <alignment vertical="top"/>
    </xf>
    <xf numFmtId="0" fontId="8" fillId="2" borderId="1" xfId="0" applyFont="1" applyFill="1" applyBorder="1" applyAlignment="1">
      <alignment vertical="top"/>
    </xf>
    <xf numFmtId="0" fontId="8" fillId="2" borderId="3" xfId="0" applyFont="1" applyFill="1" applyBorder="1" applyAlignment="1">
      <alignment vertical="top"/>
    </xf>
    <xf numFmtId="0" fontId="8" fillId="2" borderId="12" xfId="0" applyFont="1" applyFill="1" applyBorder="1">
      <alignmen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0" fontId="9" fillId="2" borderId="12" xfId="0" applyFont="1" applyFill="1" applyBorder="1" applyAlignment="1">
      <alignment horizontal="center" vertical="center"/>
    </xf>
    <xf numFmtId="0" fontId="9" fillId="0" borderId="0" xfId="0" applyFont="1" applyBorder="1" applyAlignment="1">
      <alignment horizontal="center" vertical="center" wrapText="1"/>
    </xf>
    <xf numFmtId="0" fontId="9" fillId="2"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0" xfId="0" applyFont="1" applyFill="1" applyBorder="1" applyAlignment="1">
      <alignment horizontal="center" vertical="center"/>
    </xf>
    <xf numFmtId="0" fontId="15" fillId="3" borderId="13" xfId="0" applyFont="1" applyFill="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horizontal="left" vertical="center"/>
    </xf>
    <xf numFmtId="0" fontId="15" fillId="0" borderId="13"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xf>
    <xf numFmtId="0" fontId="9" fillId="2" borderId="5"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Fill="1" applyBorder="1" applyAlignment="1">
      <alignment vertical="center" wrapText="1"/>
    </xf>
    <xf numFmtId="0" fontId="9" fillId="0" borderId="17" xfId="0" applyFont="1" applyBorder="1" applyAlignment="1">
      <alignment vertical="center" wrapText="1"/>
    </xf>
    <xf numFmtId="0" fontId="9" fillId="0" borderId="19" xfId="0" applyFont="1" applyFill="1" applyBorder="1" applyAlignment="1">
      <alignment vertical="center" wrapText="1"/>
    </xf>
    <xf numFmtId="0" fontId="9" fillId="0" borderId="18" xfId="0" applyFont="1" applyFill="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2" xfId="0" applyFont="1" applyFill="1" applyBorder="1" applyAlignment="1">
      <alignment vertical="center"/>
    </xf>
    <xf numFmtId="0" fontId="9" fillId="0" borderId="23" xfId="0" applyFont="1" applyFill="1" applyBorder="1" applyAlignment="1">
      <alignment horizontal="center" vertical="center" wrapText="1"/>
    </xf>
    <xf numFmtId="0" fontId="8" fillId="2" borderId="7" xfId="0" applyFont="1" applyFill="1" applyBorder="1" applyAlignment="1">
      <alignment vertical="center"/>
    </xf>
    <xf numFmtId="0" fontId="8" fillId="2" borderId="24" xfId="0" applyFont="1" applyFill="1" applyBorder="1" applyAlignment="1">
      <alignment vertical="center"/>
    </xf>
    <xf numFmtId="0" fontId="8" fillId="2" borderId="20" xfId="0" applyFont="1" applyFill="1" applyBorder="1" applyAlignment="1">
      <alignment vertical="center"/>
    </xf>
    <xf numFmtId="0" fontId="8" fillId="2" borderId="25" xfId="0" applyFont="1" applyFill="1" applyBorder="1" applyAlignment="1">
      <alignment vertical="center"/>
    </xf>
    <xf numFmtId="0" fontId="8" fillId="2" borderId="20" xfId="0" applyFont="1" applyFill="1" applyBorder="1">
      <alignment vertical="center"/>
    </xf>
    <xf numFmtId="0" fontId="9" fillId="0" borderId="26"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21" fillId="0" borderId="0" xfId="0" applyFont="1">
      <alignment vertical="center"/>
    </xf>
    <xf numFmtId="0" fontId="8" fillId="2" borderId="7" xfId="0" applyFont="1" applyFill="1" applyBorder="1" applyAlignment="1">
      <alignment horizontal="center" vertical="center"/>
    </xf>
    <xf numFmtId="0" fontId="8" fillId="0" borderId="0" xfId="0" applyFont="1" applyFill="1" applyBorder="1">
      <alignment vertical="center"/>
    </xf>
    <xf numFmtId="0" fontId="15" fillId="3" borderId="10" xfId="0" applyFont="1" applyFill="1" applyBorder="1" applyAlignment="1">
      <alignment horizontal="center" vertical="center"/>
    </xf>
    <xf numFmtId="0" fontId="9" fillId="0" borderId="0" xfId="0" applyFont="1" applyBorder="1" applyAlignment="1">
      <alignment horizontal="right" vertical="center"/>
    </xf>
    <xf numFmtId="0" fontId="8" fillId="0" borderId="0" xfId="0" applyFont="1" applyAlignment="1">
      <alignment horizontal="center" vertical="center"/>
    </xf>
    <xf numFmtId="0" fontId="8" fillId="3" borderId="0" xfId="0" applyFont="1" applyFill="1">
      <alignment vertical="center"/>
    </xf>
    <xf numFmtId="176" fontId="8" fillId="2" borderId="5" xfId="0" applyNumberFormat="1" applyFont="1" applyFill="1" applyBorder="1">
      <alignment vertical="center"/>
    </xf>
    <xf numFmtId="0" fontId="8" fillId="0" borderId="0" xfId="0" applyFont="1" applyFill="1">
      <alignment vertical="center"/>
    </xf>
    <xf numFmtId="0" fontId="8" fillId="2" borderId="12" xfId="0" applyFont="1" applyFill="1" applyBorder="1" applyAlignment="1">
      <alignment horizontal="center" vertical="center"/>
    </xf>
    <xf numFmtId="176" fontId="8" fillId="2" borderId="5" xfId="0" applyNumberFormat="1" applyFont="1" applyFill="1" applyBorder="1" applyAlignment="1">
      <alignment horizontal="center" vertical="center"/>
    </xf>
    <xf numFmtId="176" fontId="9" fillId="0" borderId="0" xfId="0" applyNumberFormat="1" applyFont="1" applyBorder="1" applyAlignment="1">
      <alignment horizontal="center" vertical="center"/>
    </xf>
    <xf numFmtId="0" fontId="17" fillId="0" borderId="0" xfId="0" applyFont="1" applyBorder="1" applyAlignment="1">
      <alignment horizontal="center" vertical="center"/>
    </xf>
    <xf numFmtId="178" fontId="8" fillId="0" borderId="0" xfId="0" applyNumberFormat="1" applyFont="1">
      <alignment vertical="center"/>
    </xf>
    <xf numFmtId="178" fontId="8" fillId="0" borderId="0" xfId="0" applyNumberFormat="1" applyFont="1" applyFill="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0" fontId="9" fillId="0" borderId="5" xfId="0" applyFont="1" applyBorder="1" applyAlignment="1">
      <alignment vertical="center"/>
    </xf>
    <xf numFmtId="0" fontId="9" fillId="0" borderId="3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7" xfId="0" applyFont="1" applyBorder="1" applyAlignment="1">
      <alignment horizontal="center" vertical="center" wrapText="1"/>
    </xf>
    <xf numFmtId="0" fontId="19" fillId="4" borderId="26"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0" borderId="29" xfId="0" applyFont="1" applyFill="1" applyBorder="1" applyAlignment="1">
      <alignment vertical="center" wrapText="1"/>
    </xf>
    <xf numFmtId="0" fontId="19" fillId="0" borderId="26"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 xfId="0" applyFont="1" applyBorder="1" applyAlignment="1">
      <alignment horizontal="center" vertical="center" wrapText="1"/>
    </xf>
    <xf numFmtId="0" fontId="1" fillId="0" borderId="0" xfId="0" applyFont="1">
      <alignment vertical="center"/>
    </xf>
    <xf numFmtId="0" fontId="9" fillId="2" borderId="5" xfId="0" applyFont="1" applyFill="1" applyBorder="1" applyAlignment="1">
      <alignment horizontal="left" vertical="center" wrapText="1"/>
    </xf>
    <xf numFmtId="0" fontId="9" fillId="0" borderId="38" xfId="0" applyFont="1" applyBorder="1" applyAlignment="1">
      <alignment horizontal="center" vertical="center" wrapText="1"/>
    </xf>
    <xf numFmtId="176" fontId="8" fillId="2" borderId="7" xfId="0" applyNumberFormat="1" applyFont="1" applyFill="1" applyBorder="1" applyAlignment="1">
      <alignment horizontal="center" vertical="center"/>
    </xf>
    <xf numFmtId="0" fontId="15" fillId="3" borderId="39" xfId="0" applyFont="1" applyFill="1" applyBorder="1" applyAlignment="1">
      <alignment horizontal="center" vertical="center"/>
    </xf>
    <xf numFmtId="0" fontId="15" fillId="0" borderId="39"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3" borderId="6" xfId="0" applyFill="1" applyBorder="1">
      <alignment vertical="center"/>
    </xf>
    <xf numFmtId="0" fontId="0" fillId="6" borderId="6" xfId="0" applyFill="1" applyBorder="1">
      <alignment vertical="center"/>
    </xf>
    <xf numFmtId="0" fontId="0" fillId="3" borderId="40" xfId="0" applyFill="1" applyBorder="1">
      <alignment vertical="center"/>
    </xf>
    <xf numFmtId="0" fontId="0" fillId="7" borderId="0" xfId="0" applyFill="1" applyBorder="1">
      <alignment vertical="center"/>
    </xf>
    <xf numFmtId="0" fontId="0" fillId="6" borderId="40" xfId="0" applyFill="1" applyBorder="1">
      <alignment vertical="center"/>
    </xf>
    <xf numFmtId="0" fontId="0" fillId="7" borderId="41"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8" borderId="42" xfId="0" applyFill="1" applyBorder="1">
      <alignment vertical="center"/>
    </xf>
    <xf numFmtId="0" fontId="0" fillId="8" borderId="41" xfId="0" applyFill="1" applyBorder="1">
      <alignment vertical="center"/>
    </xf>
    <xf numFmtId="0" fontId="0" fillId="8" borderId="26" xfId="0" applyFill="1" applyBorder="1">
      <alignment vertical="center"/>
    </xf>
    <xf numFmtId="0" fontId="0" fillId="8" borderId="31" xfId="0" applyFill="1" applyBorder="1">
      <alignment vertical="center"/>
    </xf>
    <xf numFmtId="0" fontId="0" fillId="8" borderId="36" xfId="0" applyFill="1" applyBorder="1">
      <alignment vertical="center"/>
    </xf>
    <xf numFmtId="0" fontId="0" fillId="8" borderId="43" xfId="0" applyFill="1" applyBorder="1">
      <alignment vertical="center"/>
    </xf>
    <xf numFmtId="0" fontId="0" fillId="7" borderId="3" xfId="0" applyFill="1" applyBorder="1">
      <alignment vertical="center"/>
    </xf>
    <xf numFmtId="0" fontId="0" fillId="7" borderId="28" xfId="0" applyFill="1" applyBorder="1">
      <alignment vertical="center"/>
    </xf>
    <xf numFmtId="0" fontId="0" fillId="7" borderId="44" xfId="0" applyFill="1" applyBorder="1">
      <alignment vertical="center"/>
    </xf>
    <xf numFmtId="0" fontId="0" fillId="8" borderId="45" xfId="0" applyFill="1" applyBorder="1">
      <alignment vertical="center"/>
    </xf>
    <xf numFmtId="0" fontId="0" fillId="8" borderId="28" xfId="0" applyFill="1" applyBorder="1">
      <alignment vertical="center"/>
    </xf>
    <xf numFmtId="0" fontId="0" fillId="8" borderId="46" xfId="0" applyFill="1" applyBorder="1">
      <alignment vertical="center"/>
    </xf>
    <xf numFmtId="0" fontId="0" fillId="8" borderId="44" xfId="0" applyFill="1" applyBorder="1">
      <alignment vertical="center"/>
    </xf>
    <xf numFmtId="0" fontId="0" fillId="7" borderId="46" xfId="0" applyFill="1" applyBorder="1">
      <alignment vertical="center"/>
    </xf>
    <xf numFmtId="0" fontId="0" fillId="3" borderId="47" xfId="0" applyFill="1" applyBorder="1">
      <alignment vertical="center"/>
    </xf>
    <xf numFmtId="0" fontId="0" fillId="6" borderId="47" xfId="0" applyFill="1" applyBorder="1">
      <alignment vertical="center"/>
    </xf>
    <xf numFmtId="178" fontId="0" fillId="8" borderId="26" xfId="0" applyNumberFormat="1" applyFill="1" applyBorder="1">
      <alignment vertical="center"/>
    </xf>
    <xf numFmtId="178" fontId="0" fillId="8" borderId="31" xfId="0" applyNumberFormat="1" applyFill="1" applyBorder="1">
      <alignment vertical="center"/>
    </xf>
    <xf numFmtId="178" fontId="0" fillId="8" borderId="36" xfId="0" applyNumberFormat="1" applyFill="1" applyBorder="1">
      <alignment vertical="center"/>
    </xf>
    <xf numFmtId="178" fontId="0" fillId="8" borderId="43" xfId="0" applyNumberFormat="1" applyFill="1" applyBorder="1">
      <alignment vertical="center"/>
    </xf>
    <xf numFmtId="178" fontId="0" fillId="8" borderId="4" xfId="0" applyNumberFormat="1" applyFill="1" applyBorder="1">
      <alignment vertical="center"/>
    </xf>
    <xf numFmtId="178" fontId="0" fillId="8" borderId="0" xfId="0" applyNumberFormat="1" applyFill="1" applyBorder="1">
      <alignment vertical="center"/>
    </xf>
    <xf numFmtId="178" fontId="0" fillId="8" borderId="42" xfId="0" applyNumberFormat="1" applyFill="1" applyBorder="1">
      <alignment vertical="center"/>
    </xf>
    <xf numFmtId="178" fontId="0" fillId="8" borderId="41" xfId="0" applyNumberFormat="1" applyFill="1" applyBorder="1">
      <alignment vertical="center"/>
    </xf>
    <xf numFmtId="178" fontId="0" fillId="8" borderId="45" xfId="0" applyNumberFormat="1" applyFill="1" applyBorder="1">
      <alignment vertical="center"/>
    </xf>
    <xf numFmtId="178" fontId="0" fillId="8" borderId="28" xfId="0" applyNumberFormat="1" applyFill="1" applyBorder="1">
      <alignment vertical="center"/>
    </xf>
    <xf numFmtId="178" fontId="0" fillId="8" borderId="46" xfId="0" applyNumberFormat="1" applyFill="1" applyBorder="1">
      <alignment vertical="center"/>
    </xf>
    <xf numFmtId="178" fontId="0" fillId="8" borderId="44" xfId="0" applyNumberFormat="1" applyFill="1" applyBorder="1">
      <alignment vertical="center"/>
    </xf>
    <xf numFmtId="0" fontId="20" fillId="0" borderId="0" xfId="2" applyFont="1" applyFill="1" applyBorder="1" applyAlignment="1" applyProtection="1">
      <alignment horizontal="center" vertical="center"/>
    </xf>
    <xf numFmtId="0" fontId="30" fillId="0" borderId="0" xfId="0" applyFont="1">
      <alignment vertical="center"/>
    </xf>
    <xf numFmtId="0" fontId="0" fillId="0" borderId="0" xfId="0" applyProtection="1">
      <alignment vertical="center"/>
      <protection locked="0"/>
    </xf>
    <xf numFmtId="176" fontId="9" fillId="0" borderId="0" xfId="0" applyNumberFormat="1" applyFont="1" applyFill="1" applyBorder="1" applyAlignment="1">
      <alignment horizontal="center" vertical="center" wrapText="1"/>
    </xf>
    <xf numFmtId="0" fontId="9" fillId="0" borderId="0" xfId="0" applyFont="1" applyFill="1" applyBorder="1" applyAlignment="1">
      <alignment vertical="center"/>
    </xf>
    <xf numFmtId="178" fontId="9" fillId="0" borderId="0" xfId="0" applyNumberFormat="1" applyFont="1" applyFill="1" applyBorder="1" applyAlignment="1">
      <alignment horizontal="center" vertical="center"/>
    </xf>
    <xf numFmtId="0" fontId="22"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lignment vertical="center"/>
    </xf>
    <xf numFmtId="0" fontId="0" fillId="0" borderId="0" xfId="0" applyAlignment="1" applyProtection="1">
      <alignment vertical="center"/>
      <protection locked="0"/>
    </xf>
    <xf numFmtId="0" fontId="8" fillId="0" borderId="0" xfId="0" applyFont="1" applyBorder="1" applyAlignment="1">
      <alignment horizontal="left" vertical="center" wrapText="1"/>
    </xf>
    <xf numFmtId="176" fontId="9" fillId="0" borderId="0" xfId="0" applyNumberFormat="1" applyFont="1" applyBorder="1">
      <alignment vertical="center"/>
    </xf>
    <xf numFmtId="0" fontId="17" fillId="0" borderId="0" xfId="0" applyFont="1" applyFill="1" applyBorder="1" applyAlignment="1">
      <alignment horizontal="center" vertical="center"/>
    </xf>
    <xf numFmtId="0" fontId="8" fillId="2" borderId="5" xfId="0" applyFont="1" applyFill="1" applyBorder="1" applyAlignment="1">
      <alignment horizontal="left" vertical="center" wrapText="1"/>
    </xf>
    <xf numFmtId="0" fontId="0" fillId="0" borderId="0" xfId="0" applyBorder="1" applyAlignment="1">
      <alignment vertical="center"/>
    </xf>
    <xf numFmtId="0" fontId="8" fillId="0" borderId="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left" vertical="center" wrapText="1"/>
      <protection locked="0" hidden="1"/>
    </xf>
    <xf numFmtId="178" fontId="8" fillId="0" borderId="0" xfId="0" applyNumberFormat="1"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vertical="center"/>
      <protection locked="0" hidden="1"/>
    </xf>
    <xf numFmtId="178" fontId="8" fillId="0" borderId="0" xfId="0" applyNumberFormat="1" applyFont="1" applyAlignment="1">
      <alignment horizontal="center" vertical="center"/>
    </xf>
    <xf numFmtId="0" fontId="8" fillId="2" borderId="5" xfId="0" applyFont="1" applyFill="1" applyBorder="1" applyAlignment="1">
      <alignment horizontal="left" vertical="center"/>
    </xf>
    <xf numFmtId="0" fontId="8" fillId="0" borderId="0" xfId="0" applyFont="1" applyAlignment="1">
      <alignment horizontal="left" vertical="center" wrapText="1"/>
    </xf>
    <xf numFmtId="0" fontId="8" fillId="2" borderId="48"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49" xfId="0" applyFont="1" applyFill="1" applyBorder="1" applyAlignment="1">
      <alignment horizontal="left" vertical="center" wrapText="1"/>
    </xf>
    <xf numFmtId="0" fontId="8" fillId="0" borderId="2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2" borderId="28" xfId="0" applyFont="1" applyFill="1" applyBorder="1" applyAlignment="1">
      <alignment horizontal="center" vertical="center"/>
    </xf>
    <xf numFmtId="0" fontId="8" fillId="2" borderId="52" xfId="0" applyFont="1" applyFill="1" applyBorder="1" applyAlignment="1">
      <alignment horizontal="center" vertical="center"/>
    </xf>
    <xf numFmtId="0" fontId="8" fillId="0" borderId="4" xfId="0" applyFont="1" applyBorder="1" applyAlignment="1">
      <alignment horizontal="center" vertical="center"/>
    </xf>
    <xf numFmtId="0" fontId="8" fillId="0" borderId="29" xfId="0" applyFont="1" applyBorder="1" applyAlignment="1">
      <alignment horizontal="center" vertical="center"/>
    </xf>
    <xf numFmtId="0" fontId="8" fillId="0" borderId="45" xfId="0" applyFont="1" applyBorder="1" applyAlignment="1">
      <alignment horizontal="center" vertical="center"/>
    </xf>
    <xf numFmtId="0" fontId="8" fillId="2" borderId="0" xfId="0" applyFont="1" applyFill="1" applyBorder="1">
      <alignment vertical="center"/>
    </xf>
    <xf numFmtId="0" fontId="8" fillId="2" borderId="0" xfId="0" applyFont="1" applyFill="1" applyBorder="1" applyAlignment="1">
      <alignment horizontal="center" vertical="center"/>
    </xf>
    <xf numFmtId="0" fontId="9" fillId="2" borderId="7" xfId="0" applyFont="1" applyFill="1" applyBorder="1" applyAlignment="1">
      <alignment horizontal="center" vertical="center" wrapText="1"/>
    </xf>
    <xf numFmtId="176" fontId="8" fillId="2" borderId="7" xfId="0" applyNumberFormat="1" applyFont="1" applyFill="1" applyBorder="1">
      <alignment vertical="center"/>
    </xf>
    <xf numFmtId="0" fontId="8" fillId="2" borderId="7" xfId="0" applyFont="1" applyFill="1" applyBorder="1" applyAlignment="1">
      <alignment horizontal="left" vertical="center" wrapText="1"/>
    </xf>
    <xf numFmtId="0" fontId="8" fillId="7" borderId="0" xfId="0" applyFont="1" applyFill="1">
      <alignment vertical="center"/>
    </xf>
    <xf numFmtId="178" fontId="8" fillId="3" borderId="0" xfId="0" applyNumberFormat="1" applyFont="1" applyFill="1">
      <alignment vertical="center"/>
    </xf>
    <xf numFmtId="0" fontId="9" fillId="0" borderId="0" xfId="0" applyFont="1" applyFill="1" applyBorder="1">
      <alignment vertical="center"/>
    </xf>
    <xf numFmtId="176" fontId="9" fillId="0" borderId="0" xfId="0" applyNumberFormat="1" applyFont="1" applyFill="1" applyBorder="1">
      <alignment vertical="center"/>
    </xf>
    <xf numFmtId="178" fontId="9" fillId="0" borderId="0" xfId="0" applyNumberFormat="1" applyFont="1" applyFill="1" applyBorder="1">
      <alignment vertical="center"/>
    </xf>
    <xf numFmtId="177" fontId="9"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8" fillId="0" borderId="0" xfId="0" applyFont="1" applyAlignment="1">
      <alignment horizontal="center" vertical="center" wrapText="1"/>
    </xf>
    <xf numFmtId="0" fontId="8" fillId="7" borderId="31" xfId="0" applyFont="1" applyFill="1" applyBorder="1">
      <alignment vertical="center"/>
    </xf>
    <xf numFmtId="178" fontId="8" fillId="7" borderId="31" xfId="0" applyNumberFormat="1" applyFont="1" applyFill="1" applyBorder="1">
      <alignment vertical="center"/>
    </xf>
    <xf numFmtId="0" fontId="8" fillId="7" borderId="36" xfId="0" applyFont="1" applyFill="1" applyBorder="1">
      <alignment vertical="center"/>
    </xf>
    <xf numFmtId="0" fontId="8" fillId="9" borderId="31" xfId="0" applyFont="1" applyFill="1" applyBorder="1">
      <alignment vertical="center"/>
    </xf>
    <xf numFmtId="0" fontId="33"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lignment vertical="center"/>
    </xf>
    <xf numFmtId="178" fontId="34" fillId="0" borderId="0" xfId="0" applyNumberFormat="1" applyFont="1">
      <alignment vertical="center"/>
    </xf>
    <xf numFmtId="0" fontId="34" fillId="0" borderId="0" xfId="0" applyFont="1" applyFill="1" applyBorder="1" applyAlignment="1" applyProtection="1">
      <alignment horizontal="center" vertical="center" wrapText="1"/>
      <protection locked="0" hidden="1"/>
    </xf>
    <xf numFmtId="0" fontId="34" fillId="0" borderId="0" xfId="0" applyFont="1" applyFill="1" applyBorder="1" applyAlignment="1" applyProtection="1">
      <alignment horizontal="left" vertical="center" wrapText="1"/>
      <protection locked="0" hidden="1"/>
    </xf>
    <xf numFmtId="0" fontId="34" fillId="0" borderId="0" xfId="0" applyFont="1" applyFill="1" applyBorder="1" applyAlignment="1" applyProtection="1">
      <alignment vertical="center" wrapText="1"/>
      <protection locked="0" hidden="1"/>
    </xf>
    <xf numFmtId="178" fontId="8" fillId="7" borderId="0" xfId="0" applyNumberFormat="1" applyFont="1" applyFill="1">
      <alignment vertical="center"/>
    </xf>
    <xf numFmtId="0" fontId="33" fillId="0" borderId="0" xfId="0" applyFont="1" applyAlignment="1">
      <alignment horizontal="center" vertical="center"/>
    </xf>
    <xf numFmtId="0" fontId="8" fillId="2" borderId="5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3" xfId="0" applyFont="1" applyFill="1" applyBorder="1" applyAlignment="1">
      <alignment horizontal="center" vertical="center"/>
    </xf>
    <xf numFmtId="0" fontId="9" fillId="10" borderId="0" xfId="0" applyFont="1" applyFill="1" applyBorder="1" applyAlignment="1">
      <alignment vertical="center"/>
    </xf>
    <xf numFmtId="0" fontId="0" fillId="0" borderId="0" xfId="0" applyProtection="1">
      <alignment vertical="center"/>
    </xf>
    <xf numFmtId="0" fontId="0" fillId="0" borderId="0" xfId="0" applyAlignment="1" applyProtection="1">
      <alignment horizontal="center" vertical="center"/>
    </xf>
    <xf numFmtId="0" fontId="1" fillId="0" borderId="0" xfId="3" applyAlignment="1" applyProtection="1">
      <alignment horizontal="center"/>
    </xf>
    <xf numFmtId="0" fontId="18" fillId="0" borderId="0" xfId="3" applyFont="1" applyAlignment="1" applyProtection="1"/>
    <xf numFmtId="0" fontId="18" fillId="0" borderId="42" xfId="3" applyFont="1" applyBorder="1" applyAlignment="1" applyProtection="1"/>
    <xf numFmtId="0" fontId="1" fillId="0" borderId="0" xfId="3" applyFill="1" applyBorder="1" applyAlignment="1" applyProtection="1">
      <alignment vertical="center"/>
    </xf>
    <xf numFmtId="0" fontId="1" fillId="0" borderId="0" xfId="3" applyProtection="1"/>
    <xf numFmtId="0" fontId="0" fillId="0" borderId="0" xfId="0" applyFill="1" applyBorder="1" applyAlignment="1" applyProtection="1">
      <alignment vertical="center"/>
    </xf>
    <xf numFmtId="0" fontId="11" fillId="0" borderId="0" xfId="3" applyFont="1" applyAlignment="1" applyProtection="1">
      <alignment horizontal="center"/>
    </xf>
    <xf numFmtId="0" fontId="5" fillId="0" borderId="0" xfId="3" applyFont="1" applyAlignment="1" applyProtection="1">
      <alignment horizontal="center"/>
    </xf>
    <xf numFmtId="0" fontId="11" fillId="0" borderId="0" xfId="3" applyFont="1" applyBorder="1" applyAlignment="1" applyProtection="1">
      <alignment horizontal="center"/>
    </xf>
    <xf numFmtId="0" fontId="7" fillId="0" borderId="0" xfId="3" applyFont="1" applyBorder="1" applyAlignment="1" applyProtection="1">
      <alignment horizontal="center"/>
    </xf>
    <xf numFmtId="0" fontId="4" fillId="0" borderId="0" xfId="3" applyFont="1" applyBorder="1" applyAlignment="1" applyProtection="1">
      <alignment horizontal="center" vertical="center" wrapText="1"/>
    </xf>
    <xf numFmtId="0" fontId="27" fillId="0" borderId="0" xfId="3" applyFont="1" applyBorder="1" applyAlignment="1" applyProtection="1"/>
    <xf numFmtId="0" fontId="28" fillId="0" borderId="0" xfId="0" applyFont="1" applyProtection="1">
      <alignment vertical="center"/>
    </xf>
    <xf numFmtId="0" fontId="1" fillId="0" borderId="0" xfId="0" applyFont="1" applyBorder="1" applyAlignment="1" applyProtection="1">
      <alignment vertical="center"/>
    </xf>
    <xf numFmtId="0" fontId="30" fillId="0" borderId="0" xfId="0" applyFont="1" applyProtection="1">
      <alignment vertical="center"/>
    </xf>
    <xf numFmtId="0" fontId="0" fillId="0" borderId="0" xfId="0" applyFill="1" applyBorder="1" applyProtection="1">
      <alignment vertical="center"/>
    </xf>
    <xf numFmtId="0" fontId="10" fillId="0" borderId="0" xfId="4" applyFont="1"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pplyProtection="1">
      <alignment vertical="center"/>
      <protection locked="0"/>
    </xf>
    <xf numFmtId="0" fontId="7" fillId="0" borderId="0" xfId="0" applyFont="1" applyBorder="1" applyAlignment="1">
      <alignment vertical="center"/>
    </xf>
    <xf numFmtId="0" fontId="9" fillId="0" borderId="5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ont="1">
      <alignment vertical="center"/>
    </xf>
    <xf numFmtId="0" fontId="9" fillId="0" borderId="24"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8" xfId="0" applyFont="1" applyBorder="1" applyAlignment="1">
      <alignment horizontal="left" vertical="center" wrapText="1"/>
    </xf>
    <xf numFmtId="0" fontId="8" fillId="2" borderId="61" xfId="0" applyFont="1" applyFill="1" applyBorder="1">
      <alignment vertical="center"/>
    </xf>
    <xf numFmtId="0" fontId="8" fillId="2" borderId="29" xfId="0" applyFont="1" applyFill="1" applyBorder="1">
      <alignment vertical="center"/>
    </xf>
    <xf numFmtId="0" fontId="9" fillId="0" borderId="29" xfId="0" applyFont="1" applyBorder="1" applyAlignment="1">
      <alignment horizontal="center" vertical="center" wrapText="1"/>
    </xf>
    <xf numFmtId="0" fontId="8" fillId="2" borderId="10" xfId="0" applyFont="1" applyFill="1" applyBorder="1">
      <alignment vertical="center"/>
    </xf>
    <xf numFmtId="0" fontId="10" fillId="0" borderId="22"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55" xfId="0" applyFont="1" applyFill="1" applyBorder="1" applyAlignment="1">
      <alignment horizontal="left" vertical="center"/>
    </xf>
    <xf numFmtId="0" fontId="1" fillId="0" borderId="23" xfId="0" applyFont="1" applyFill="1" applyBorder="1" applyAlignment="1" applyProtection="1">
      <alignment vertical="center"/>
      <protection locked="0"/>
    </xf>
    <xf numFmtId="0" fontId="1" fillId="0" borderId="52" xfId="0" applyFont="1" applyFill="1" applyBorder="1" applyAlignment="1" applyProtection="1">
      <alignment vertical="center"/>
      <protection locked="0"/>
    </xf>
    <xf numFmtId="0" fontId="1" fillId="3" borderId="52" xfId="0" applyFont="1" applyFill="1" applyBorder="1" applyAlignment="1" applyProtection="1">
      <alignment horizontal="left" vertical="center"/>
      <protection locked="0"/>
    </xf>
    <xf numFmtId="0" fontId="1" fillId="3" borderId="32" xfId="0" applyFont="1" applyFill="1" applyBorder="1" applyAlignment="1" applyProtection="1">
      <alignment horizontal="left" vertical="center"/>
      <protection locked="0"/>
    </xf>
    <xf numFmtId="0" fontId="1" fillId="3" borderId="56" xfId="0" applyFont="1" applyFill="1" applyBorder="1" applyAlignment="1" applyProtection="1">
      <alignment horizontal="left" vertical="center"/>
      <protection locked="0"/>
    </xf>
    <xf numFmtId="0" fontId="10" fillId="0" borderId="17"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6" xfId="0" applyFont="1" applyFill="1" applyBorder="1" applyAlignment="1">
      <alignment horizontal="left" vertical="center"/>
    </xf>
    <xf numFmtId="0" fontId="1" fillId="0" borderId="14" xfId="0" applyFont="1" applyFill="1" applyBorder="1" applyAlignment="1" applyProtection="1">
      <alignment vertical="center"/>
      <protection locked="0"/>
    </xf>
    <xf numFmtId="0" fontId="1" fillId="0" borderId="26" xfId="0" applyFont="1" applyFill="1" applyBorder="1" applyAlignment="1" applyProtection="1">
      <alignment vertical="center"/>
      <protection locked="0"/>
    </xf>
    <xf numFmtId="0" fontId="1" fillId="3" borderId="26" xfId="0" applyFont="1" applyFill="1" applyBorder="1" applyAlignment="1" applyProtection="1">
      <alignment horizontal="left" vertical="center"/>
      <protection locked="0"/>
    </xf>
    <xf numFmtId="0" fontId="1" fillId="3" borderId="31" xfId="0" applyFont="1" applyFill="1" applyBorder="1" applyAlignment="1" applyProtection="1">
      <alignment horizontal="left" vertical="center"/>
      <protection locked="0"/>
    </xf>
    <xf numFmtId="0" fontId="1" fillId="3" borderId="43" xfId="0" applyFont="1" applyFill="1" applyBorder="1" applyAlignment="1" applyProtection="1">
      <alignment horizontal="left" vertical="center"/>
      <protection locked="0"/>
    </xf>
    <xf numFmtId="0" fontId="1" fillId="8" borderId="57" xfId="0" applyFont="1" applyFill="1" applyBorder="1" applyAlignment="1">
      <alignment horizontal="center" vertical="center"/>
    </xf>
    <xf numFmtId="0" fontId="1" fillId="8" borderId="58" xfId="0" applyFont="1" applyFill="1" applyBorder="1" applyAlignment="1">
      <alignment horizontal="center" vertical="center"/>
    </xf>
    <xf numFmtId="0" fontId="1" fillId="8" borderId="59" xfId="0" applyFont="1" applyFill="1" applyBorder="1" applyAlignment="1">
      <alignment horizontal="center" vertical="center"/>
    </xf>
    <xf numFmtId="0" fontId="10" fillId="0" borderId="1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30" xfId="0" applyFont="1" applyFill="1" applyBorder="1" applyAlignment="1">
      <alignment horizontal="left" vertical="center"/>
    </xf>
    <xf numFmtId="0" fontId="1" fillId="0" borderId="38"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48" xfId="0" applyFont="1" applyFill="1" applyBorder="1" applyAlignment="1" applyProtection="1">
      <alignment horizontal="left" vertical="center"/>
      <protection locked="0"/>
    </xf>
    <xf numFmtId="0" fontId="1" fillId="3" borderId="38"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48" xfId="0" applyFont="1" applyFill="1" applyBorder="1" applyAlignment="1" applyProtection="1">
      <alignment horizontal="left"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6" fillId="0" borderId="31" xfId="0" applyFont="1" applyBorder="1" applyAlignment="1">
      <alignment horizontal="left" vertical="center"/>
    </xf>
    <xf numFmtId="0" fontId="6" fillId="0" borderId="28" xfId="0" applyFont="1" applyBorder="1" applyAlignment="1">
      <alignment horizontal="left" vertical="center"/>
    </xf>
    <xf numFmtId="0" fontId="6" fillId="0" borderId="46" xfId="0" applyFont="1" applyBorder="1" applyAlignment="1">
      <alignment horizontal="left" vertical="center"/>
    </xf>
    <xf numFmtId="0" fontId="0" fillId="3" borderId="63" xfId="0" applyFill="1" applyBorder="1" applyAlignment="1">
      <alignment horizontal="left" vertical="center"/>
    </xf>
    <xf numFmtId="0" fontId="0" fillId="3" borderId="65" xfId="0" applyFill="1" applyBorder="1" applyAlignment="1">
      <alignment horizontal="left" vertical="center"/>
    </xf>
    <xf numFmtId="0" fontId="6" fillId="0" borderId="0" xfId="0" applyFont="1" applyBorder="1" applyAlignment="1">
      <alignment horizontal="left" vertical="center"/>
    </xf>
    <xf numFmtId="0" fontId="6" fillId="7" borderId="63" xfId="0" applyFont="1" applyFill="1" applyBorder="1" applyAlignment="1">
      <alignment horizontal="left" vertical="center" wrapText="1"/>
    </xf>
    <xf numFmtId="0" fontId="0" fillId="7" borderId="63" xfId="0" applyFill="1" applyBorder="1" applyAlignment="1">
      <alignment horizontal="left" vertical="center" wrapText="1"/>
    </xf>
    <xf numFmtId="0" fontId="0" fillId="7" borderId="65" xfId="0" applyFill="1" applyBorder="1" applyAlignment="1">
      <alignment horizontal="left" vertical="center" wrapText="1"/>
    </xf>
    <xf numFmtId="0" fontId="0" fillId="7" borderId="1" xfId="0" applyFill="1" applyBorder="1" applyAlignment="1">
      <alignment horizontal="center" vertical="center" wrapText="1"/>
    </xf>
    <xf numFmtId="0" fontId="0" fillId="7" borderId="0" xfId="0" applyFill="1" applyBorder="1" applyAlignment="1">
      <alignment horizontal="center" vertical="center" wrapText="1"/>
    </xf>
    <xf numFmtId="0" fontId="0" fillId="7" borderId="41" xfId="0" applyFill="1" applyBorder="1" applyAlignment="1">
      <alignment horizontal="center" vertical="center" wrapText="1"/>
    </xf>
    <xf numFmtId="177" fontId="0" fillId="3" borderId="26" xfId="0" applyNumberFormat="1" applyFill="1" applyBorder="1" applyAlignment="1">
      <alignment horizontal="center" vertical="center"/>
    </xf>
    <xf numFmtId="177" fontId="0" fillId="3" borderId="31" xfId="0" applyNumberFormat="1" applyFill="1" applyBorder="1" applyAlignment="1">
      <alignment horizontal="center" vertical="center"/>
    </xf>
    <xf numFmtId="177" fontId="0" fillId="3" borderId="36" xfId="0" applyNumberFormat="1" applyFill="1" applyBorder="1" applyAlignment="1">
      <alignment horizontal="center" vertical="center"/>
    </xf>
    <xf numFmtId="177" fontId="0" fillId="3" borderId="64" xfId="0" applyNumberFormat="1" applyFill="1" applyBorder="1" applyAlignment="1">
      <alignment horizontal="center" vertical="center"/>
    </xf>
    <xf numFmtId="177" fontId="0" fillId="3" borderId="63" xfId="0" applyNumberFormat="1" applyFill="1" applyBorder="1" applyAlignment="1">
      <alignment horizontal="center" vertical="center"/>
    </xf>
    <xf numFmtId="177" fontId="0" fillId="3" borderId="65" xfId="0" applyNumberFormat="1" applyFill="1" applyBorder="1" applyAlignment="1">
      <alignment horizontal="center" vertical="center"/>
    </xf>
    <xf numFmtId="177" fontId="0" fillId="3" borderId="66" xfId="0" applyNumberFormat="1" applyFill="1" applyBorder="1" applyAlignment="1">
      <alignment horizontal="center" vertical="center"/>
    </xf>
    <xf numFmtId="177" fontId="0" fillId="3" borderId="7" xfId="0" applyNumberFormat="1" applyFill="1" applyBorder="1" applyAlignment="1">
      <alignment horizontal="center" vertical="center"/>
    </xf>
    <xf numFmtId="177" fontId="0" fillId="3" borderId="8" xfId="0" applyNumberFormat="1" applyFill="1" applyBorder="1" applyAlignment="1">
      <alignment horizontal="center" vertical="center"/>
    </xf>
    <xf numFmtId="177" fontId="0" fillId="7" borderId="64" xfId="0" applyNumberFormat="1" applyFill="1" applyBorder="1" applyAlignment="1">
      <alignment horizontal="center" vertical="center"/>
    </xf>
    <xf numFmtId="177" fontId="0" fillId="7" borderId="63" xfId="0" applyNumberFormat="1" applyFill="1" applyBorder="1" applyAlignment="1">
      <alignment horizontal="center" vertical="center"/>
    </xf>
    <xf numFmtId="177" fontId="0" fillId="7" borderId="65" xfId="0" applyNumberFormat="1" applyFill="1" applyBorder="1" applyAlignment="1">
      <alignment horizontal="center" vertical="center"/>
    </xf>
    <xf numFmtId="177" fontId="0" fillId="3" borderId="67" xfId="0" applyNumberFormat="1" applyFill="1" applyBorder="1" applyAlignment="1">
      <alignment horizontal="center" vertical="center"/>
    </xf>
    <xf numFmtId="0" fontId="0" fillId="7" borderId="6" xfId="0" applyFill="1" applyBorder="1" applyAlignment="1">
      <alignment horizontal="center" vertical="center" wrapText="1"/>
    </xf>
    <xf numFmtId="0" fontId="0" fillId="7" borderId="11" xfId="0" applyFill="1" applyBorder="1" applyAlignment="1">
      <alignment horizontal="center" vertical="center"/>
    </xf>
    <xf numFmtId="0" fontId="0" fillId="7" borderId="1" xfId="0" applyFill="1" applyBorder="1" applyAlignment="1">
      <alignment horizontal="center" vertical="center"/>
    </xf>
    <xf numFmtId="0" fontId="0" fillId="7" borderId="0" xfId="0" applyFill="1" applyBorder="1" applyAlignment="1">
      <alignment horizontal="center" vertical="center"/>
    </xf>
    <xf numFmtId="0" fontId="0" fillId="7" borderId="3" xfId="0" applyFill="1" applyBorder="1" applyAlignment="1">
      <alignment horizontal="center" vertical="center"/>
    </xf>
    <xf numFmtId="0" fontId="0" fillId="7" borderId="28" xfId="0" applyFill="1" applyBorder="1" applyAlignment="1">
      <alignment horizontal="center" vertical="center"/>
    </xf>
    <xf numFmtId="177" fontId="0" fillId="3" borderId="52" xfId="0" applyNumberFormat="1" applyFill="1" applyBorder="1" applyAlignment="1">
      <alignment horizontal="center" vertical="center"/>
    </xf>
    <xf numFmtId="177" fontId="0" fillId="3" borderId="32" xfId="0" applyNumberFormat="1" applyFill="1" applyBorder="1" applyAlignment="1">
      <alignment horizontal="center" vertical="center"/>
    </xf>
    <xf numFmtId="177" fontId="0" fillId="3" borderId="55" xfId="0" applyNumberFormat="1" applyFill="1" applyBorder="1" applyAlignment="1">
      <alignment horizontal="center" vertical="center"/>
    </xf>
    <xf numFmtId="0" fontId="6" fillId="0" borderId="6" xfId="0" applyFont="1" applyBorder="1" applyAlignment="1">
      <alignment horizontal="left" vertical="center"/>
    </xf>
    <xf numFmtId="0" fontId="6" fillId="0" borderId="11" xfId="0" applyFont="1" applyBorder="1" applyAlignment="1">
      <alignment horizontal="left" vertical="center"/>
    </xf>
    <xf numFmtId="0" fontId="6" fillId="0" borderId="69" xfId="0" applyFont="1" applyBorder="1" applyAlignment="1">
      <alignment horizontal="left" vertical="center"/>
    </xf>
    <xf numFmtId="0" fontId="6" fillId="0" borderId="17" xfId="0" applyFont="1" applyBorder="1" applyAlignment="1">
      <alignment horizontal="left" vertical="center"/>
    </xf>
    <xf numFmtId="0" fontId="6" fillId="0" borderId="36" xfId="0" applyFont="1" applyBorder="1" applyAlignment="1">
      <alignment horizontal="left" vertical="center"/>
    </xf>
    <xf numFmtId="0" fontId="0" fillId="3" borderId="61" xfId="0" applyFill="1" applyBorder="1" applyAlignment="1" applyProtection="1">
      <alignment horizontal="left" vertical="top"/>
      <protection locked="0"/>
    </xf>
    <xf numFmtId="0" fontId="0" fillId="3" borderId="27" xfId="0" applyFill="1" applyBorder="1" applyAlignment="1" applyProtection="1">
      <alignment horizontal="left" vertical="top"/>
      <protection locked="0"/>
    </xf>
    <xf numFmtId="0" fontId="0" fillId="3" borderId="71" xfId="0"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41"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8" xfId="0" applyFill="1" applyBorder="1" applyAlignment="1" applyProtection="1">
      <alignment horizontal="left" vertical="top"/>
      <protection locked="0"/>
    </xf>
    <xf numFmtId="0" fontId="0" fillId="3" borderId="44" xfId="0" applyFill="1" applyBorder="1" applyAlignment="1" applyProtection="1">
      <alignment horizontal="left" vertical="top"/>
      <protection locked="0"/>
    </xf>
    <xf numFmtId="0" fontId="0" fillId="3" borderId="29"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7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1" fillId="7" borderId="6" xfId="0" applyFont="1" applyFill="1" applyBorder="1" applyAlignment="1">
      <alignment horizontal="center" vertical="center" wrapText="1"/>
    </xf>
    <xf numFmtId="0" fontId="0" fillId="7" borderId="11" xfId="0" applyFill="1" applyBorder="1" applyAlignment="1">
      <alignment horizontal="center" vertical="center" wrapText="1"/>
    </xf>
    <xf numFmtId="0" fontId="0" fillId="7" borderId="3" xfId="0" applyFill="1" applyBorder="1" applyAlignment="1">
      <alignment horizontal="center" vertical="center" wrapText="1"/>
    </xf>
    <xf numFmtId="0" fontId="0" fillId="7" borderId="28" xfId="0" applyFill="1" applyBorder="1" applyAlignment="1">
      <alignment horizontal="center" vertical="center" wrapText="1"/>
    </xf>
    <xf numFmtId="0" fontId="6" fillId="7" borderId="65" xfId="0" applyFont="1" applyFill="1" applyBorder="1" applyAlignment="1">
      <alignment horizontal="left" vertical="center" wrapText="1"/>
    </xf>
    <xf numFmtId="0" fontId="0" fillId="7" borderId="64" xfId="0" applyFill="1" applyBorder="1" applyAlignment="1">
      <alignment horizontal="center" vertical="center"/>
    </xf>
    <xf numFmtId="0" fontId="0" fillId="7" borderId="63" xfId="0" applyFill="1" applyBorder="1" applyAlignment="1">
      <alignment horizontal="center" vertical="center"/>
    </xf>
    <xf numFmtId="0" fontId="0" fillId="7" borderId="70" xfId="0" applyFill="1" applyBorder="1" applyAlignment="1">
      <alignment horizontal="center" vertical="center"/>
    </xf>
    <xf numFmtId="0" fontId="6" fillId="0" borderId="3" xfId="0" applyFont="1" applyBorder="1" applyAlignment="1">
      <alignment horizontal="left" vertical="center"/>
    </xf>
    <xf numFmtId="0" fontId="0" fillId="7" borderId="65" xfId="0" applyFill="1" applyBorder="1" applyAlignment="1">
      <alignment horizontal="center"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61" xfId="0" applyBorder="1" applyAlignment="1">
      <alignment horizontal="left" vertical="center" wrapText="1"/>
    </xf>
    <xf numFmtId="0" fontId="0" fillId="0" borderId="2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5" xfId="0"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38" fillId="0" borderId="0" xfId="0" applyFont="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wrapText="1"/>
    </xf>
    <xf numFmtId="0" fontId="26" fillId="0" borderId="0" xfId="0" applyFont="1" applyAlignment="1">
      <alignment horizontal="center" vertical="center"/>
    </xf>
    <xf numFmtId="0" fontId="1" fillId="3" borderId="17"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3" borderId="72" xfId="0" applyFont="1" applyFill="1" applyBorder="1" applyAlignment="1" applyProtection="1">
      <alignment horizontal="center" vertical="center"/>
      <protection locked="0"/>
    </xf>
    <xf numFmtId="0" fontId="1" fillId="3" borderId="73" xfId="0" applyFont="1" applyFill="1" applyBorder="1" applyAlignment="1" applyProtection="1">
      <alignment horizontal="center" vertical="center"/>
      <protection locked="0"/>
    </xf>
    <xf numFmtId="0" fontId="1" fillId="3" borderId="74"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4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1" fillId="3" borderId="22"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3" borderId="55" xfId="0" applyFont="1" applyFill="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6" xfId="0" applyFont="1" applyFill="1" applyBorder="1" applyAlignment="1" applyProtection="1">
      <alignment horizontal="center" vertical="center"/>
      <protection locked="0"/>
    </xf>
    <xf numFmtId="0" fontId="1" fillId="3" borderId="43" xfId="0" applyFont="1" applyFill="1" applyBorder="1" applyAlignment="1" applyProtection="1">
      <alignment horizontal="center" vertical="center"/>
      <protection locked="0"/>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6" xfId="0" applyFont="1" applyBorder="1" applyAlignment="1">
      <alignment horizontal="center" vertical="center" wrapText="1"/>
    </xf>
    <xf numFmtId="0" fontId="1" fillId="3" borderId="25"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79" xfId="0" applyFont="1" applyFill="1" applyBorder="1" applyAlignment="1" applyProtection="1">
      <alignment horizontal="center" vertical="center"/>
      <protection locked="0"/>
    </xf>
    <xf numFmtId="0" fontId="1" fillId="3" borderId="45" xfId="0" applyFont="1" applyFill="1" applyBorder="1" applyAlignment="1" applyProtection="1">
      <alignment horizontal="center" vertical="center"/>
      <protection locked="0"/>
    </xf>
    <xf numFmtId="0" fontId="1" fillId="3" borderId="80" xfId="0" applyFont="1" applyFill="1" applyBorder="1" applyAlignment="1" applyProtection="1">
      <alignment horizontal="center" vertical="center"/>
      <protection locked="0"/>
    </xf>
    <xf numFmtId="0" fontId="1" fillId="3" borderId="81" xfId="0" applyFont="1" applyFill="1" applyBorder="1" applyAlignment="1" applyProtection="1">
      <alignment horizontal="center" vertical="center"/>
      <protection locked="0"/>
    </xf>
    <xf numFmtId="0" fontId="1" fillId="3" borderId="60" xfId="0" applyFont="1" applyFill="1" applyBorder="1" applyAlignment="1" applyProtection="1">
      <alignment horizontal="center" vertical="center"/>
      <protection locked="0"/>
    </xf>
    <xf numFmtId="0" fontId="1" fillId="3" borderId="82" xfId="0" applyFont="1" applyFill="1" applyBorder="1" applyAlignment="1" applyProtection="1">
      <alignment horizontal="center" vertical="center"/>
      <protection locked="0"/>
    </xf>
    <xf numFmtId="0" fontId="1" fillId="0" borderId="85" xfId="0" applyFont="1" applyBorder="1" applyAlignment="1">
      <alignment horizontal="center" vertical="center"/>
    </xf>
    <xf numFmtId="0" fontId="1" fillId="0" borderId="58" xfId="0" applyFont="1" applyBorder="1" applyAlignment="1">
      <alignment horizontal="center" vertical="center"/>
    </xf>
    <xf numFmtId="0" fontId="1" fillId="0" borderId="86" xfId="0" applyFont="1" applyBorder="1" applyAlignment="1">
      <alignment horizontal="center" vertical="center"/>
    </xf>
    <xf numFmtId="0" fontId="1" fillId="0" borderId="26"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0" fillId="6" borderId="63" xfId="0" applyFill="1" applyBorder="1" applyAlignment="1">
      <alignment horizontal="left" vertical="center"/>
    </xf>
    <xf numFmtId="0" fontId="0" fillId="6" borderId="65" xfId="0" applyFill="1" applyBorder="1" applyAlignment="1">
      <alignment horizontal="left" vertical="center"/>
    </xf>
    <xf numFmtId="177" fontId="0" fillId="6" borderId="64" xfId="0" applyNumberFormat="1" applyFill="1" applyBorder="1" applyAlignment="1">
      <alignment horizontal="center" vertical="center"/>
    </xf>
    <xf numFmtId="177" fontId="0" fillId="6" borderId="63" xfId="0" applyNumberFormat="1" applyFill="1" applyBorder="1" applyAlignment="1">
      <alignment horizontal="center" vertical="center"/>
    </xf>
    <xf numFmtId="177" fontId="0" fillId="6" borderId="65" xfId="0" applyNumberFormat="1" applyFill="1" applyBorder="1" applyAlignment="1">
      <alignment horizontal="center" vertical="center"/>
    </xf>
    <xf numFmtId="177" fontId="0" fillId="6" borderId="70" xfId="0" applyNumberFormat="1" applyFill="1" applyBorder="1" applyAlignment="1">
      <alignment horizontal="center" vertical="center"/>
    </xf>
    <xf numFmtId="177" fontId="0" fillId="3" borderId="70" xfId="0" applyNumberFormat="1" applyFill="1" applyBorder="1" applyAlignment="1">
      <alignment horizontal="center" vertical="center"/>
    </xf>
    <xf numFmtId="177" fontId="0" fillId="3" borderId="43" xfId="0" applyNumberFormat="1" applyFill="1" applyBorder="1" applyAlignment="1">
      <alignment horizontal="center" vertical="center"/>
    </xf>
    <xf numFmtId="177" fontId="0" fillId="7" borderId="70" xfId="0" applyNumberFormat="1" applyFill="1" applyBorder="1" applyAlignment="1">
      <alignment horizontal="center" vertical="center"/>
    </xf>
    <xf numFmtId="177" fontId="0" fillId="3" borderId="56" xfId="0" applyNumberFormat="1" applyFill="1" applyBorder="1" applyAlignment="1">
      <alignment horizontal="center" vertical="center"/>
    </xf>
    <xf numFmtId="178" fontId="0" fillId="7" borderId="64" xfId="0" applyNumberFormat="1" applyFill="1" applyBorder="1" applyAlignment="1">
      <alignment horizontal="center" vertical="center"/>
    </xf>
    <xf numFmtId="178" fontId="0" fillId="7" borderId="63" xfId="0" applyNumberFormat="1" applyFill="1" applyBorder="1" applyAlignment="1">
      <alignment horizontal="center" vertical="center"/>
    </xf>
    <xf numFmtId="178" fontId="0" fillId="7" borderId="65" xfId="0" applyNumberFormat="1" applyFill="1" applyBorder="1" applyAlignment="1">
      <alignment horizontal="center" vertical="center"/>
    </xf>
    <xf numFmtId="0" fontId="6" fillId="0" borderId="0" xfId="2" applyFont="1" applyFill="1" applyBorder="1" applyAlignment="1" applyProtection="1">
      <alignment horizontal="center" vertical="center"/>
    </xf>
    <xf numFmtId="0" fontId="0" fillId="0" borderId="70" xfId="0" applyBorder="1" applyAlignment="1">
      <alignment horizontal="center" vertical="center"/>
    </xf>
    <xf numFmtId="0" fontId="0" fillId="3" borderId="66" xfId="0" applyFill="1" applyBorder="1" applyAlignment="1" applyProtection="1">
      <alignment horizontal="left" vertical="top" wrapText="1"/>
      <protection locked="0"/>
    </xf>
    <xf numFmtId="0" fontId="0" fillId="3" borderId="7"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5" fillId="3" borderId="6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67" xfId="0" applyFont="1" applyFill="1" applyBorder="1" applyAlignment="1" applyProtection="1">
      <alignment horizontal="center" vertical="center"/>
      <protection locked="0"/>
    </xf>
    <xf numFmtId="177" fontId="0" fillId="11" borderId="26" xfId="0" applyNumberFormat="1" applyFill="1" applyBorder="1" applyAlignment="1">
      <alignment horizontal="center" vertical="center"/>
    </xf>
    <xf numFmtId="177" fontId="0" fillId="11" borderId="31" xfId="0" applyNumberFormat="1" applyFill="1" applyBorder="1" applyAlignment="1">
      <alignment horizontal="center" vertical="center"/>
    </xf>
    <xf numFmtId="177" fontId="0" fillId="11" borderId="36" xfId="0" applyNumberFormat="1" applyFill="1" applyBorder="1" applyAlignment="1">
      <alignment horizontal="center" vertical="center"/>
    </xf>
    <xf numFmtId="177" fontId="0" fillId="11" borderId="52" xfId="0" applyNumberFormat="1" applyFill="1" applyBorder="1" applyAlignment="1">
      <alignment horizontal="center" vertical="center"/>
    </xf>
    <xf numFmtId="177" fontId="0" fillId="11" borderId="32" xfId="0" applyNumberFormat="1" applyFill="1" applyBorder="1" applyAlignment="1">
      <alignment horizontal="center" vertical="center"/>
    </xf>
    <xf numFmtId="177" fontId="0" fillId="11" borderId="55" xfId="0" applyNumberFormat="1" applyFill="1" applyBorder="1" applyAlignment="1">
      <alignment horizontal="center" vertical="center"/>
    </xf>
    <xf numFmtId="0" fontId="0" fillId="0" borderId="66" xfId="0" applyBorder="1" applyAlignment="1">
      <alignment horizontal="center" vertical="center" wrapText="1"/>
    </xf>
    <xf numFmtId="0" fontId="0" fillId="0" borderId="7" xfId="0" applyBorder="1" applyAlignment="1">
      <alignment horizontal="center" vertical="center" wrapText="1"/>
    </xf>
    <xf numFmtId="0" fontId="0" fillId="0" borderId="67" xfId="0" applyBorder="1" applyAlignment="1">
      <alignment horizontal="center" vertical="center" wrapText="1"/>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68"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177" fontId="0" fillId="11" borderId="66" xfId="0" applyNumberFormat="1" applyFill="1" applyBorder="1" applyAlignment="1">
      <alignment horizontal="center" vertical="center"/>
    </xf>
    <xf numFmtId="177" fontId="0" fillId="11" borderId="7" xfId="0" applyNumberFormat="1" applyFill="1" applyBorder="1" applyAlignment="1">
      <alignment horizontal="center" vertical="center"/>
    </xf>
    <xf numFmtId="177" fontId="0" fillId="11" borderId="67" xfId="0" applyNumberFormat="1" applyFill="1" applyBorder="1" applyAlignment="1">
      <alignment horizontal="center" vertical="center"/>
    </xf>
    <xf numFmtId="177" fontId="0" fillId="11" borderId="8" xfId="0" applyNumberFormat="1" applyFill="1" applyBorder="1" applyAlignment="1">
      <alignment horizontal="center" vertical="center"/>
    </xf>
    <xf numFmtId="177" fontId="0" fillId="11" borderId="43" xfId="0" applyNumberFormat="1" applyFill="1" applyBorder="1" applyAlignment="1">
      <alignment horizontal="center" vertical="center"/>
    </xf>
    <xf numFmtId="177" fontId="0" fillId="11" borderId="56" xfId="0" applyNumberFormat="1" applyFill="1" applyBorder="1" applyAlignment="1">
      <alignment horizontal="center" vertical="center"/>
    </xf>
    <xf numFmtId="0" fontId="1" fillId="3" borderId="83" xfId="0" applyFont="1" applyFill="1" applyBorder="1" applyAlignment="1" applyProtection="1">
      <alignment horizontal="center" vertical="center"/>
      <protection locked="0"/>
    </xf>
    <xf numFmtId="0" fontId="1" fillId="3" borderId="63" xfId="0" applyFont="1" applyFill="1" applyBorder="1" applyAlignment="1" applyProtection="1">
      <alignment horizontal="center" vertical="center"/>
      <protection locked="0"/>
    </xf>
    <xf numFmtId="0" fontId="1" fillId="3" borderId="84" xfId="0" applyFont="1" applyFill="1" applyBorder="1" applyAlignment="1" applyProtection="1">
      <alignment horizontal="center" vertical="center"/>
      <protection locked="0"/>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4" xfId="0" applyFont="1" applyBorder="1" applyAlignment="1">
      <alignment horizontal="center" vertical="center"/>
    </xf>
    <xf numFmtId="0" fontId="1" fillId="0" borderId="70" xfId="0" applyFont="1" applyBorder="1" applyAlignment="1">
      <alignment horizontal="center" vertical="center"/>
    </xf>
    <xf numFmtId="0" fontId="1" fillId="3" borderId="9"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67"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3" borderId="70" xfId="0" applyFont="1" applyFill="1" applyBorder="1" applyAlignment="1" applyProtection="1">
      <alignment horizontal="center" vertical="center"/>
      <protection locked="0"/>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57" xfId="0" applyFont="1" applyBorder="1" applyAlignment="1">
      <alignment horizontal="center" vertical="center"/>
    </xf>
    <xf numFmtId="0" fontId="1" fillId="0" borderId="88" xfId="0" applyFont="1" applyBorder="1" applyAlignment="1">
      <alignment horizontal="center" vertical="center"/>
    </xf>
    <xf numFmtId="0" fontId="1" fillId="0" borderId="12" xfId="0" applyFont="1" applyBorder="1" applyAlignment="1">
      <alignment horizontal="center" vertical="center"/>
    </xf>
    <xf numFmtId="0" fontId="1" fillId="0" borderId="87" xfId="0" applyFont="1" applyBorder="1" applyAlignment="1">
      <alignment horizontal="center" vertical="center"/>
    </xf>
    <xf numFmtId="0" fontId="1" fillId="0" borderId="17"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61" xfId="0" applyFont="1" applyBorder="1" applyAlignment="1">
      <alignment horizontal="center" vertical="center"/>
    </xf>
    <xf numFmtId="0" fontId="1" fillId="0" borderId="27" xfId="0" applyFont="1" applyBorder="1" applyAlignment="1">
      <alignment horizontal="center" vertical="center"/>
    </xf>
    <xf numFmtId="0" fontId="1" fillId="0" borderId="68"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 fillId="0" borderId="3" xfId="0" applyFont="1" applyBorder="1" applyAlignment="1">
      <alignment horizontal="center" vertical="center"/>
    </xf>
    <xf numFmtId="0" fontId="1" fillId="0" borderId="28" xfId="0" applyFont="1" applyBorder="1" applyAlignment="1">
      <alignment horizontal="center" vertical="center"/>
    </xf>
    <xf numFmtId="0" fontId="1" fillId="0" borderId="46" xfId="0" applyFont="1" applyBorder="1" applyAlignment="1">
      <alignment horizontal="center" vertical="center"/>
    </xf>
    <xf numFmtId="0" fontId="1" fillId="0" borderId="59" xfId="0" applyFont="1" applyBorder="1" applyAlignment="1">
      <alignment horizontal="center" vertical="center"/>
    </xf>
    <xf numFmtId="0" fontId="1" fillId="3" borderId="38"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52" xfId="0" applyFont="1" applyFill="1" applyBorder="1" applyAlignment="1" applyProtection="1">
      <alignment horizontal="center" vertical="center"/>
      <protection locked="0"/>
    </xf>
    <xf numFmtId="0" fontId="1" fillId="3" borderId="87" xfId="0" applyFont="1" applyFill="1" applyBorder="1" applyAlignment="1" applyProtection="1">
      <alignment horizontal="center" vertical="center"/>
      <protection locked="0"/>
    </xf>
    <xf numFmtId="0" fontId="1" fillId="3" borderId="56"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60" xfId="0" applyBorder="1" applyAlignment="1">
      <alignment horizontal="left" vertical="center" wrapText="1"/>
    </xf>
    <xf numFmtId="0" fontId="0" fillId="0" borderId="89" xfId="0" applyBorder="1" applyAlignment="1">
      <alignment horizontal="left" vertical="center" wrapText="1"/>
    </xf>
    <xf numFmtId="0" fontId="0" fillId="0" borderId="78" xfId="0" applyBorder="1" applyAlignment="1">
      <alignment horizontal="left" vertical="center" wrapText="1"/>
    </xf>
    <xf numFmtId="0" fontId="0" fillId="0" borderId="90" xfId="0" applyBorder="1" applyAlignment="1">
      <alignment horizontal="left" vertical="center" wrapText="1"/>
    </xf>
    <xf numFmtId="0" fontId="0" fillId="0" borderId="91" xfId="0" applyBorder="1" applyAlignment="1">
      <alignment horizontal="left" vertical="center" wrapText="1"/>
    </xf>
    <xf numFmtId="0" fontId="0" fillId="0" borderId="76" xfId="0" applyBorder="1" applyAlignment="1">
      <alignment horizontal="left" vertical="center" wrapText="1"/>
    </xf>
    <xf numFmtId="0" fontId="0" fillId="0" borderId="92" xfId="0" applyBorder="1" applyAlignment="1">
      <alignment horizontal="left" vertical="center" wrapText="1"/>
    </xf>
    <xf numFmtId="0" fontId="0" fillId="0" borderId="4" xfId="0" applyBorder="1" applyAlignment="1">
      <alignment horizontal="left" vertical="center" wrapText="1"/>
    </xf>
    <xf numFmtId="0" fontId="0" fillId="0" borderId="41" xfId="0" applyBorder="1" applyAlignment="1">
      <alignment horizontal="left" vertical="center" wrapText="1"/>
    </xf>
    <xf numFmtId="0" fontId="0" fillId="0" borderId="45" xfId="0" applyBorder="1" applyAlignment="1">
      <alignment horizontal="left" vertical="center" wrapText="1"/>
    </xf>
    <xf numFmtId="0" fontId="0" fillId="0" borderId="28" xfId="0" applyBorder="1" applyAlignment="1">
      <alignment horizontal="left" vertical="center" wrapText="1"/>
    </xf>
    <xf numFmtId="0" fontId="0" fillId="0" borderId="44" xfId="0" applyBorder="1" applyAlignment="1">
      <alignment horizontal="left"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1" fillId="3" borderId="64" xfId="0" applyFont="1" applyFill="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3" borderId="66"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7" fillId="0" borderId="6" xfId="0" applyFont="1" applyBorder="1" applyAlignment="1">
      <alignment horizontal="center" vertical="center" wrapText="1"/>
    </xf>
    <xf numFmtId="0" fontId="0" fillId="0" borderId="11" xfId="0" applyBorder="1" applyAlignment="1">
      <alignment horizontal="center" vertical="center"/>
    </xf>
    <xf numFmtId="0" fontId="0" fillId="3" borderId="25"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8" fillId="0" borderId="41"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2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93" xfId="0" applyFont="1" applyFill="1" applyBorder="1" applyAlignment="1" applyProtection="1">
      <alignment horizontal="center" vertical="center" wrapText="1"/>
      <protection locked="0"/>
    </xf>
    <xf numFmtId="0" fontId="8" fillId="0" borderId="94" xfId="0" applyFont="1" applyFill="1" applyBorder="1" applyAlignment="1" applyProtection="1">
      <alignment horizontal="center" vertical="center" wrapText="1"/>
      <protection locked="0"/>
    </xf>
    <xf numFmtId="0" fontId="9" fillId="0" borderId="6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8" fillId="0" borderId="15"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6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95"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9"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3" fillId="0" borderId="28" xfId="0" applyFont="1" applyBorder="1" applyAlignment="1">
      <alignment horizontal="center"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7" xfId="0" applyFont="1" applyFill="1" applyBorder="1" applyAlignment="1">
      <alignment horizontal="center" vertical="center"/>
    </xf>
    <xf numFmtId="0" fontId="8" fillId="0" borderId="37" xfId="0" applyNumberFormat="1" applyFont="1" applyBorder="1" applyAlignment="1" applyProtection="1">
      <alignment horizontal="center" vertical="center"/>
      <protection locked="0"/>
    </xf>
    <xf numFmtId="0" fontId="8" fillId="0" borderId="35" xfId="0" applyNumberFormat="1" applyFont="1" applyBorder="1" applyAlignment="1" applyProtection="1">
      <alignment horizontal="center" vertical="center"/>
      <protection locked="0"/>
    </xf>
    <xf numFmtId="0" fontId="9" fillId="0" borderId="72"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99" xfId="0" applyFont="1" applyBorder="1" applyAlignment="1" applyProtection="1">
      <alignment horizontal="center" vertical="center"/>
      <protection locked="0"/>
    </xf>
    <xf numFmtId="0" fontId="9" fillId="0" borderId="7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9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Fill="1" applyBorder="1" applyAlignment="1">
      <alignment horizontal="center" vertical="center" wrapText="1"/>
    </xf>
    <xf numFmtId="0" fontId="8" fillId="0" borderId="15" xfId="0" applyFont="1" applyBorder="1" applyAlignment="1" applyProtection="1">
      <alignment horizontal="center" vertical="center"/>
      <protection locked="0"/>
    </xf>
    <xf numFmtId="0" fontId="9" fillId="0" borderId="93"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71" xfId="0" applyFont="1" applyFill="1" applyBorder="1" applyAlignment="1">
      <alignment horizontal="center" vertical="center" wrapText="1"/>
    </xf>
    <xf numFmtId="0" fontId="8" fillId="0" borderId="6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01"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96" xfId="0" applyFont="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19" fillId="0" borderId="99"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26" xfId="0" applyFont="1" applyFill="1" applyBorder="1" applyAlignment="1">
      <alignment vertical="center" wrapText="1"/>
    </xf>
    <xf numFmtId="0" fontId="9" fillId="0" borderId="31" xfId="0" applyFont="1" applyFill="1" applyBorder="1" applyAlignment="1">
      <alignment vertical="center" wrapText="1"/>
    </xf>
    <xf numFmtId="0" fontId="9" fillId="0" borderId="43" xfId="0" applyFont="1" applyFill="1" applyBorder="1" applyAlignment="1">
      <alignment vertical="center" wrapText="1"/>
    </xf>
    <xf numFmtId="0" fontId="9" fillId="0" borderId="1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96" xfId="0" applyFont="1" applyFill="1" applyBorder="1" applyAlignment="1">
      <alignment horizontal="left" vertical="center" wrapText="1"/>
    </xf>
    <xf numFmtId="0" fontId="8" fillId="0" borderId="4" xfId="0" applyNumberFormat="1" applyFont="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9" fillId="0" borderId="44"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96"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98" xfId="0" applyFont="1" applyFill="1" applyBorder="1" applyAlignment="1">
      <alignment horizontal="left" vertical="center" wrapText="1"/>
    </xf>
    <xf numFmtId="0" fontId="8" fillId="0" borderId="19" xfId="0" applyFont="1" applyBorder="1" applyAlignment="1" applyProtection="1">
      <alignment horizontal="center" vertical="center"/>
      <protection locked="0"/>
    </xf>
    <xf numFmtId="0" fontId="9" fillId="0" borderId="15" xfId="0" applyFont="1" applyFill="1" applyBorder="1" applyAlignment="1">
      <alignment horizontal="center" vertical="center"/>
    </xf>
    <xf numFmtId="0" fontId="9" fillId="0" borderId="2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3" xfId="0" applyFont="1" applyFill="1" applyBorder="1" applyAlignment="1">
      <alignment horizontal="center" vertical="center"/>
    </xf>
    <xf numFmtId="0" fontId="9" fillId="0" borderId="18" xfId="0" applyFont="1" applyBorder="1" applyAlignment="1">
      <alignment horizontal="left" vertical="center"/>
    </xf>
    <xf numFmtId="0" fontId="9" fillId="0" borderId="5" xfId="0" applyFont="1" applyBorder="1" applyAlignment="1">
      <alignment horizontal="left" vertical="center"/>
    </xf>
    <xf numFmtId="0" fontId="9" fillId="0" borderId="49" xfId="0" applyFont="1" applyBorder="1" applyAlignment="1">
      <alignment horizontal="left" vertical="center"/>
    </xf>
    <xf numFmtId="0" fontId="9" fillId="0" borderId="29" xfId="0" applyFont="1" applyBorder="1" applyAlignment="1">
      <alignment horizontal="left" vertical="center" wrapText="1"/>
    </xf>
    <xf numFmtId="0" fontId="9" fillId="0" borderId="27" xfId="0" applyFont="1" applyBorder="1" applyAlignment="1">
      <alignment horizontal="left" vertical="center" wrapText="1"/>
    </xf>
    <xf numFmtId="0" fontId="9" fillId="0" borderId="71" xfId="0" applyFont="1" applyBorder="1" applyAlignment="1">
      <alignment horizontal="left" vertical="center" wrapText="1"/>
    </xf>
    <xf numFmtId="0" fontId="9" fillId="0" borderId="45" xfId="0" applyFont="1" applyBorder="1" applyAlignment="1">
      <alignment horizontal="left" vertical="center" wrapText="1"/>
    </xf>
    <xf numFmtId="0" fontId="9" fillId="0" borderId="28" xfId="0" applyFont="1" applyBorder="1" applyAlignment="1">
      <alignment horizontal="left" vertical="center" wrapText="1"/>
    </xf>
    <xf numFmtId="0" fontId="9" fillId="0" borderId="44" xfId="0" applyFont="1" applyBorder="1" applyAlignment="1">
      <alignment horizontal="left" vertical="center" wrapText="1"/>
    </xf>
    <xf numFmtId="0" fontId="8" fillId="0" borderId="29" xfId="0" applyFont="1" applyBorder="1" applyAlignment="1">
      <alignment horizontal="left" vertical="center"/>
    </xf>
    <xf numFmtId="0" fontId="8" fillId="0" borderId="27" xfId="0" applyFont="1" applyBorder="1" applyAlignment="1">
      <alignment horizontal="left" vertical="center"/>
    </xf>
    <xf numFmtId="0" fontId="8" fillId="0" borderId="71"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41" xfId="0" applyFont="1" applyBorder="1" applyAlignment="1">
      <alignment horizontal="left" vertical="center"/>
    </xf>
    <xf numFmtId="0" fontId="8" fillId="0" borderId="45" xfId="0" applyFont="1" applyBorder="1" applyAlignment="1">
      <alignment horizontal="left" vertical="center"/>
    </xf>
    <xf numFmtId="0" fontId="8" fillId="0" borderId="28" xfId="0" applyFont="1" applyBorder="1" applyAlignment="1">
      <alignment horizontal="left" vertical="center"/>
    </xf>
    <xf numFmtId="0" fontId="8" fillId="0" borderId="44" xfId="0" applyFont="1" applyBorder="1" applyAlignment="1">
      <alignment horizontal="left" vertical="center"/>
    </xf>
    <xf numFmtId="0" fontId="8" fillId="2" borderId="72" xfId="0" applyFont="1" applyFill="1" applyBorder="1" applyAlignment="1">
      <alignment horizontal="left" vertical="top"/>
    </xf>
    <xf numFmtId="0" fontId="8" fillId="2" borderId="73" xfId="0" applyFont="1" applyFill="1" applyBorder="1" applyAlignment="1">
      <alignment horizontal="left" vertical="top"/>
    </xf>
    <xf numFmtId="0" fontId="8" fillId="3" borderId="6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96" xfId="0" applyFont="1" applyFill="1" applyBorder="1" applyAlignment="1">
      <alignment horizontal="center" vertical="center"/>
    </xf>
    <xf numFmtId="0" fontId="9" fillId="2" borderId="12"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70"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0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05"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6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9" fillId="0" borderId="41" xfId="0" applyFont="1" applyBorder="1" applyAlignment="1">
      <alignment horizontal="left" vertical="center" wrapText="1"/>
    </xf>
    <xf numFmtId="0" fontId="9" fillId="0" borderId="10" xfId="0" applyFont="1" applyBorder="1" applyAlignment="1">
      <alignment horizontal="left" vertical="center" wrapText="1"/>
    </xf>
    <xf numFmtId="0" fontId="9" fillId="0" borderId="33" xfId="0" applyFont="1" applyBorder="1" applyAlignment="1">
      <alignment horizontal="left" vertical="center" wrapText="1"/>
    </xf>
    <xf numFmtId="0" fontId="9" fillId="0" borderId="96" xfId="0" applyFont="1" applyBorder="1" applyAlignment="1">
      <alignment horizontal="left" vertical="center" wrapText="1"/>
    </xf>
    <xf numFmtId="0" fontId="9" fillId="0" borderId="3" xfId="0" applyFont="1" applyBorder="1" applyAlignment="1">
      <alignment horizontal="left" vertical="center" wrapText="1"/>
    </xf>
    <xf numFmtId="0" fontId="8" fillId="0" borderId="96" xfId="0" applyFont="1" applyBorder="1" applyAlignment="1" applyProtection="1">
      <alignment horizontal="left" vertical="center" wrapText="1"/>
      <protection locked="0"/>
    </xf>
    <xf numFmtId="0" fontId="8" fillId="0" borderId="61" xfId="0" applyFont="1" applyBorder="1" applyAlignment="1" applyProtection="1">
      <alignment horizontal="center" vertical="center"/>
      <protection locked="0"/>
    </xf>
    <xf numFmtId="0" fontId="8" fillId="0" borderId="71"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96"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68" xfId="0" applyFont="1" applyFill="1" applyBorder="1" applyAlignment="1" applyProtection="1">
      <alignment horizontal="left" vertical="center"/>
      <protection locked="0"/>
    </xf>
    <xf numFmtId="0" fontId="8" fillId="0" borderId="35"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74" xfId="0" applyFont="1" applyFill="1" applyBorder="1" applyAlignment="1" applyProtection="1">
      <alignment horizontal="left" vertical="center" wrapText="1"/>
      <protection locked="0"/>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29" xfId="0" applyNumberFormat="1"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02" xfId="0" applyFont="1" applyFill="1" applyBorder="1" applyAlignment="1">
      <alignment horizontal="center" vertical="center" wrapText="1"/>
    </xf>
    <xf numFmtId="0" fontId="8" fillId="0" borderId="102" xfId="0" applyNumberFormat="1" applyFont="1" applyFill="1" applyBorder="1" applyAlignment="1" applyProtection="1">
      <alignment horizontal="center" vertical="center"/>
      <protection locked="0"/>
    </xf>
    <xf numFmtId="0" fontId="8" fillId="0" borderId="29"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68"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45" xfId="0" applyFont="1" applyFill="1" applyBorder="1" applyAlignment="1" applyProtection="1">
      <alignment horizontal="center" vertical="center"/>
      <protection locked="0"/>
    </xf>
    <xf numFmtId="0" fontId="8" fillId="0" borderId="44" xfId="0" applyFont="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2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16"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45" xfId="0" applyNumberFormat="1" applyFont="1" applyBorder="1" applyAlignment="1" applyProtection="1">
      <alignment horizontal="center" vertical="center"/>
      <protection locked="0"/>
    </xf>
    <xf numFmtId="0" fontId="8" fillId="0" borderId="99" xfId="0" applyNumberFormat="1"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10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10" borderId="26" xfId="0" applyFont="1" applyFill="1" applyBorder="1" applyAlignment="1">
      <alignment horizontal="center" vertical="center"/>
    </xf>
    <xf numFmtId="0" fontId="8" fillId="10"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3" borderId="107"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105"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8" fillId="0" borderId="6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6" xfId="0" applyFont="1" applyBorder="1" applyAlignment="1">
      <alignment horizontal="left" vertical="center" wrapText="1"/>
    </xf>
    <xf numFmtId="0" fontId="9" fillId="0" borderId="31" xfId="0" applyFont="1" applyBorder="1" applyAlignment="1">
      <alignment horizontal="left" vertical="center" wrapText="1"/>
    </xf>
    <xf numFmtId="0" fontId="9" fillId="0" borderId="43" xfId="0" applyFont="1" applyBorder="1" applyAlignment="1">
      <alignment horizontal="left" vertical="center" wrapText="1"/>
    </xf>
    <xf numFmtId="0" fontId="9" fillId="0" borderId="102" xfId="0" applyFont="1" applyFill="1" applyBorder="1" applyAlignment="1">
      <alignment horizontal="center" vertical="center"/>
    </xf>
    <xf numFmtId="0" fontId="9" fillId="0" borderId="17" xfId="0" applyFont="1" applyBorder="1" applyAlignment="1">
      <alignment vertical="center" wrapText="1"/>
    </xf>
    <xf numFmtId="0" fontId="9" fillId="0" borderId="31" xfId="0" applyFont="1" applyBorder="1" applyAlignment="1">
      <alignment vertical="center" wrapText="1"/>
    </xf>
    <xf numFmtId="0" fontId="9" fillId="0" borderId="43" xfId="0" applyFont="1" applyBorder="1" applyAlignment="1">
      <alignment vertical="center" wrapText="1"/>
    </xf>
    <xf numFmtId="0" fontId="9" fillId="0" borderId="18" xfId="0" applyFont="1" applyBorder="1" applyAlignment="1">
      <alignment horizontal="left" vertical="center" wrapText="1"/>
    </xf>
    <xf numFmtId="0" fontId="9" fillId="0" borderId="5" xfId="0" applyFont="1" applyBorder="1" applyAlignment="1">
      <alignment horizontal="left" vertical="center" wrapText="1"/>
    </xf>
    <xf numFmtId="0" fontId="9" fillId="0" borderId="49" xfId="0" applyFont="1" applyBorder="1" applyAlignment="1">
      <alignment horizontal="left" vertical="center" wrapText="1"/>
    </xf>
    <xf numFmtId="0" fontId="9" fillId="0" borderId="3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32" xfId="0" applyFont="1" applyFill="1" applyBorder="1" applyAlignment="1">
      <alignment horizontal="left" vertical="center"/>
    </xf>
    <xf numFmtId="0" fontId="9" fillId="0" borderId="56" xfId="0" applyFont="1" applyFill="1" applyBorder="1" applyAlignment="1">
      <alignment horizontal="left" vertical="center"/>
    </xf>
    <xf numFmtId="0" fontId="8" fillId="0" borderId="71" xfId="0" applyFont="1" applyBorder="1" applyAlignment="1" applyProtection="1">
      <alignment horizontal="left" vertical="center" wrapText="1"/>
      <protection locked="0"/>
    </xf>
    <xf numFmtId="0" fontId="9" fillId="0" borderId="61"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02" xfId="0" applyFont="1" applyBorder="1" applyAlignment="1">
      <alignment horizontal="center" vertical="center"/>
    </xf>
    <xf numFmtId="0" fontId="8" fillId="0" borderId="39" xfId="0" applyFont="1" applyBorder="1" applyAlignment="1">
      <alignment horizontal="left" vertical="center"/>
    </xf>
    <xf numFmtId="0" fontId="8" fillId="0" borderId="33" xfId="0" applyFont="1" applyBorder="1" applyAlignment="1">
      <alignment horizontal="left" vertical="center"/>
    </xf>
    <xf numFmtId="0" fontId="8" fillId="0" borderId="96" xfId="0" applyFont="1" applyBorder="1" applyAlignment="1">
      <alignment horizontal="left" vertical="center"/>
    </xf>
    <xf numFmtId="0" fontId="8" fillId="12" borderId="0" xfId="0" applyFont="1" applyFill="1" applyAlignment="1">
      <alignment horizontal="center" vertical="center"/>
    </xf>
    <xf numFmtId="0" fontId="8" fillId="0" borderId="5"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9" fillId="0" borderId="19"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8" fillId="0"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9" fillId="0" borderId="45"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8" fillId="0" borderId="37"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0" fontId="8" fillId="0" borderId="37"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41" xfId="0" applyFont="1" applyBorder="1" applyAlignment="1">
      <alignment horizontal="left" vertical="center" wrapText="1"/>
    </xf>
    <xf numFmtId="0" fontId="9" fillId="0" borderId="88" xfId="0" applyFont="1" applyBorder="1" applyAlignment="1">
      <alignment horizontal="left" vertical="center" wrapText="1"/>
    </xf>
    <xf numFmtId="0" fontId="9" fillId="0" borderId="12" xfId="0" applyFont="1" applyBorder="1" applyAlignment="1">
      <alignment horizontal="left" vertical="center" wrapText="1"/>
    </xf>
    <xf numFmtId="0" fontId="9" fillId="0" borderId="48" xfId="0" applyFont="1" applyBorder="1" applyAlignment="1">
      <alignment horizontal="left" vertical="center" wrapText="1"/>
    </xf>
    <xf numFmtId="0" fontId="9" fillId="0" borderId="39" xfId="0" applyFont="1" applyBorder="1" applyAlignment="1">
      <alignment horizontal="lef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0" fontId="9" fillId="0" borderId="74"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Fill="1" applyBorder="1" applyAlignment="1">
      <alignment horizontal="left" vertical="center" wrapText="1"/>
    </xf>
    <xf numFmtId="0" fontId="9" fillId="0" borderId="4" xfId="0" applyFont="1" applyBorder="1" applyAlignment="1">
      <alignment horizontal="left" vertical="center" wrapText="1"/>
    </xf>
    <xf numFmtId="0" fontId="8" fillId="0" borderId="29" xfId="0" applyFont="1" applyBorder="1" applyAlignment="1">
      <alignment horizontal="left" vertical="center" wrapText="1"/>
    </xf>
    <xf numFmtId="0" fontId="8" fillId="2" borderId="6" xfId="0" applyFont="1" applyFill="1" applyBorder="1" applyAlignment="1">
      <alignment horizontal="center" vertical="top"/>
    </xf>
    <xf numFmtId="0" fontId="8" fillId="2" borderId="1" xfId="0" applyFont="1" applyFill="1" applyBorder="1" applyAlignment="1">
      <alignment horizontal="center" vertical="top"/>
    </xf>
    <xf numFmtId="0" fontId="8" fillId="2" borderId="3" xfId="0" applyFont="1" applyFill="1" applyBorder="1" applyAlignment="1">
      <alignment horizontal="center" vertical="top"/>
    </xf>
    <xf numFmtId="0" fontId="9" fillId="0" borderId="3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7" xfId="0" applyFont="1" applyFill="1" applyBorder="1" applyAlignment="1">
      <alignment horizontal="left" vertical="center"/>
    </xf>
    <xf numFmtId="0" fontId="8" fillId="0" borderId="71"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Fill="1" applyBorder="1" applyAlignment="1">
      <alignment horizontal="left" vertical="center"/>
    </xf>
    <xf numFmtId="0" fontId="8" fillId="0" borderId="41" xfId="0" applyFont="1" applyFill="1" applyBorder="1" applyAlignment="1">
      <alignment horizontal="left" vertical="center"/>
    </xf>
    <xf numFmtId="0" fontId="8" fillId="0" borderId="45" xfId="0" applyFont="1" applyFill="1" applyBorder="1" applyAlignment="1">
      <alignment horizontal="left" vertical="center"/>
    </xf>
    <xf numFmtId="0" fontId="8" fillId="0" borderId="28" xfId="0" applyFont="1" applyFill="1" applyBorder="1" applyAlignment="1">
      <alignment horizontal="left" vertical="center"/>
    </xf>
    <xf numFmtId="0" fontId="8" fillId="0" borderId="44" xfId="0"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41" xfId="0" applyFont="1" applyFill="1" applyBorder="1" applyAlignment="1">
      <alignment horizontal="left" vertical="center"/>
    </xf>
    <xf numFmtId="0" fontId="9" fillId="0" borderId="33" xfId="0" applyFont="1" applyFill="1" applyBorder="1" applyAlignment="1">
      <alignment horizontal="left" vertical="center"/>
    </xf>
    <xf numFmtId="0" fontId="9" fillId="0" borderId="96"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45" xfId="0" applyFont="1" applyBorder="1" applyAlignment="1">
      <alignment horizontal="left" vertical="center" wrapText="1"/>
    </xf>
    <xf numFmtId="0" fontId="8" fillId="0" borderId="28" xfId="0" applyFont="1" applyBorder="1" applyAlignment="1">
      <alignment horizontal="left" vertical="center" wrapText="1"/>
    </xf>
    <xf numFmtId="0" fontId="8" fillId="0" borderId="44" xfId="0" applyFont="1" applyBorder="1" applyAlignment="1">
      <alignment horizontal="left" vertical="center" wrapText="1"/>
    </xf>
    <xf numFmtId="0" fontId="8" fillId="0" borderId="27" xfId="0" applyFont="1" applyBorder="1" applyAlignment="1">
      <alignment horizontal="left" vertical="center" wrapText="1"/>
    </xf>
    <xf numFmtId="0" fontId="8" fillId="0" borderId="71" xfId="0" applyFont="1" applyBorder="1" applyAlignment="1">
      <alignment horizontal="left" vertical="center" wrapText="1"/>
    </xf>
    <xf numFmtId="0" fontId="8" fillId="0" borderId="39" xfId="0" applyFont="1" applyBorder="1" applyAlignment="1">
      <alignment horizontal="left" vertical="center" wrapText="1"/>
    </xf>
    <xf numFmtId="0" fontId="8" fillId="0" borderId="33" xfId="0" applyFont="1" applyBorder="1" applyAlignment="1">
      <alignment horizontal="left" vertical="center" wrapText="1"/>
    </xf>
    <xf numFmtId="0" fontId="8" fillId="0" borderId="96" xfId="0" applyFont="1" applyBorder="1" applyAlignment="1">
      <alignment horizontal="left" vertical="center" wrapText="1"/>
    </xf>
    <xf numFmtId="0" fontId="9" fillId="0" borderId="6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9" xfId="0" applyFont="1" applyBorder="1" applyAlignment="1">
      <alignment horizontal="center" vertical="center"/>
    </xf>
    <xf numFmtId="0" fontId="9" fillId="0" borderId="101" xfId="0" applyFont="1" applyBorder="1" applyAlignment="1">
      <alignment horizontal="center" vertical="center"/>
    </xf>
    <xf numFmtId="0" fontId="9" fillId="0" borderId="95" xfId="0" applyFont="1" applyBorder="1" applyAlignment="1">
      <alignment horizontal="center" vertical="center" wrapText="1"/>
    </xf>
    <xf numFmtId="0" fontId="19" fillId="0" borderId="2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0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18" xfId="0" applyFont="1" applyBorder="1" applyAlignment="1">
      <alignment horizontal="center" vertical="center"/>
    </xf>
    <xf numFmtId="0" fontId="9" fillId="0" borderId="100" xfId="0" applyFont="1" applyFill="1" applyBorder="1" applyAlignment="1">
      <alignment horizontal="center" vertical="center" wrapText="1"/>
    </xf>
    <xf numFmtId="0" fontId="8" fillId="0" borderId="93"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8" fillId="6" borderId="0" xfId="0" applyFont="1" applyFill="1" applyAlignment="1">
      <alignment horizontal="center" vertical="center"/>
    </xf>
    <xf numFmtId="0" fontId="7" fillId="0" borderId="29"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8" fillId="13" borderId="0" xfId="0" applyFont="1" applyFill="1" applyAlignment="1">
      <alignment horizontal="center" vertical="center"/>
    </xf>
    <xf numFmtId="0" fontId="8" fillId="2" borderId="0" xfId="0" applyFont="1" applyFill="1" applyAlignment="1">
      <alignment horizontal="center" vertical="center"/>
    </xf>
    <xf numFmtId="0" fontId="8" fillId="0" borderId="30" xfId="0" applyFont="1" applyBorder="1" applyAlignment="1" applyProtection="1">
      <alignment horizontal="center" vertical="center"/>
      <protection locked="0"/>
    </xf>
    <xf numFmtId="0" fontId="8" fillId="0" borderId="37" xfId="0" applyFont="1" applyFill="1" applyBorder="1" applyAlignment="1" applyProtection="1">
      <alignment horizontal="left" vertical="center" wrapText="1"/>
      <protection locked="0"/>
    </xf>
    <xf numFmtId="0" fontId="8" fillId="0" borderId="73" xfId="0" applyFont="1" applyFill="1" applyBorder="1" applyAlignment="1" applyProtection="1">
      <alignment horizontal="left" vertical="center" wrapText="1"/>
      <protection locked="0"/>
    </xf>
    <xf numFmtId="0" fontId="8" fillId="0" borderId="106"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8" fillId="0" borderId="95"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0" fontId="8" fillId="0" borderId="45"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9" fillId="0" borderId="49" xfId="0" applyFont="1" applyBorder="1" applyAlignment="1">
      <alignment horizontal="center" vertical="center" wrapText="1"/>
    </xf>
    <xf numFmtId="0" fontId="8" fillId="0" borderId="93" xfId="0" applyFont="1" applyFill="1" applyBorder="1" applyAlignment="1" applyProtection="1">
      <alignment horizontal="left" vertical="center" wrapText="1"/>
      <protection locked="0"/>
    </xf>
    <xf numFmtId="0" fontId="8" fillId="0" borderId="100" xfId="0" applyFont="1" applyFill="1" applyBorder="1" applyAlignment="1" applyProtection="1">
      <alignment horizontal="left" vertical="center" wrapText="1"/>
      <protection locked="0"/>
    </xf>
    <xf numFmtId="0" fontId="31" fillId="5" borderId="5" xfId="0" applyFont="1" applyFill="1" applyBorder="1" applyAlignment="1">
      <alignment horizontal="center" vertical="center"/>
    </xf>
    <xf numFmtId="0" fontId="36" fillId="5" borderId="5" xfId="0" applyFont="1" applyFill="1" applyBorder="1" applyAlignment="1">
      <alignment horizontal="center" vertical="center"/>
    </xf>
    <xf numFmtId="0" fontId="8" fillId="0" borderId="73" xfId="0" applyFont="1" applyFill="1" applyBorder="1" applyAlignment="1" applyProtection="1">
      <alignment horizontal="center" vertical="center"/>
      <protection locked="0"/>
    </xf>
    <xf numFmtId="0" fontId="8" fillId="0" borderId="106" xfId="0" applyFont="1" applyFill="1" applyBorder="1" applyAlignment="1" applyProtection="1">
      <alignment horizontal="center" vertical="center"/>
      <protection locked="0"/>
    </xf>
    <xf numFmtId="0" fontId="8" fillId="0" borderId="29"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95" xfId="0" applyFont="1" applyBorder="1" applyAlignment="1" applyProtection="1">
      <alignment horizontal="left" vertical="center" wrapText="1"/>
      <protection locked="0"/>
    </xf>
    <xf numFmtId="0" fontId="8" fillId="0" borderId="37" xfId="0" applyFont="1" applyFill="1" applyBorder="1" applyAlignment="1" applyProtection="1">
      <alignment horizontal="left" vertical="center"/>
      <protection locked="0"/>
    </xf>
    <xf numFmtId="0" fontId="8" fillId="0" borderId="73" xfId="0" applyFont="1" applyFill="1" applyBorder="1" applyAlignment="1" applyProtection="1">
      <alignment horizontal="left" vertical="center"/>
      <protection locked="0"/>
    </xf>
    <xf numFmtId="0" fontId="8" fillId="0" borderId="106" xfId="0" applyFont="1" applyFill="1" applyBorder="1" applyAlignment="1" applyProtection="1">
      <alignment horizontal="left" vertical="center"/>
      <protection locked="0"/>
    </xf>
    <xf numFmtId="0" fontId="9" fillId="0" borderId="16" xfId="0" applyFont="1" applyFill="1" applyBorder="1" applyAlignment="1">
      <alignment horizontal="center" vertical="center"/>
    </xf>
    <xf numFmtId="0" fontId="8" fillId="0" borderId="39" xfId="0" applyFont="1" applyFill="1" applyBorder="1" applyAlignment="1" applyProtection="1">
      <alignment horizontal="left" vertical="center"/>
      <protection locked="0"/>
    </xf>
    <xf numFmtId="0" fontId="8" fillId="0" borderId="33" xfId="0" applyFont="1" applyFill="1" applyBorder="1" applyAlignment="1" applyProtection="1">
      <alignment horizontal="left" vertical="center"/>
      <protection locked="0"/>
    </xf>
    <xf numFmtId="0" fontId="8" fillId="0" borderId="95" xfId="0" applyFont="1" applyFill="1" applyBorder="1" applyAlignment="1" applyProtection="1">
      <alignment horizontal="left" vertical="center"/>
      <protection locked="0"/>
    </xf>
    <xf numFmtId="0" fontId="8" fillId="0" borderId="72" xfId="0"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protection locked="0"/>
    </xf>
    <xf numFmtId="0" fontId="8" fillId="0" borderId="35"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2" borderId="105" xfId="0" applyFont="1" applyFill="1" applyBorder="1" applyAlignment="1">
      <alignment horizontal="center" vertical="center"/>
    </xf>
    <xf numFmtId="0" fontId="8" fillId="2" borderId="5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93" xfId="0" applyFont="1" applyBorder="1" applyAlignment="1">
      <alignment horizontal="center" vertical="center"/>
    </xf>
    <xf numFmtId="0" fontId="8" fillId="0" borderId="100" xfId="0" applyFont="1" applyBorder="1" applyAlignment="1">
      <alignment horizontal="center" vertical="center"/>
    </xf>
    <xf numFmtId="0" fontId="8" fillId="0" borderId="50" xfId="0" applyFont="1" applyBorder="1" applyAlignment="1">
      <alignment horizontal="center" vertical="center"/>
    </xf>
    <xf numFmtId="0" fontId="14" fillId="3" borderId="9"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39" xfId="0" applyFont="1" applyFill="1" applyBorder="1" applyAlignment="1">
      <alignment horizontal="center" vertical="center"/>
    </xf>
    <xf numFmtId="0" fontId="8" fillId="0" borderId="106"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8" fillId="0" borderId="109" xfId="0" applyFont="1" applyBorder="1" applyAlignment="1" applyProtection="1">
      <alignment horizontal="left" vertical="center" wrapText="1"/>
      <protection locked="0"/>
    </xf>
    <xf numFmtId="0" fontId="8" fillId="0" borderId="94" xfId="0" applyFont="1" applyBorder="1" applyAlignment="1" applyProtection="1">
      <alignment horizontal="left" vertical="center" wrapText="1"/>
      <protection locked="0"/>
    </xf>
    <xf numFmtId="0" fontId="8" fillId="0" borderId="7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35" fillId="14" borderId="0" xfId="0" applyFont="1" applyFill="1" applyAlignment="1">
      <alignment horizontal="center" vertical="center"/>
    </xf>
    <xf numFmtId="0" fontId="8" fillId="14" borderId="0" xfId="0" applyFont="1" applyFill="1" applyAlignment="1">
      <alignment horizontal="center" vertical="center"/>
    </xf>
    <xf numFmtId="0" fontId="8" fillId="0" borderId="45"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8" fillId="0" borderId="46" xfId="0" applyFont="1" applyFill="1" applyBorder="1" applyAlignment="1" applyProtection="1">
      <alignment horizontal="left" vertical="center"/>
      <protection locked="0"/>
    </xf>
    <xf numFmtId="0" fontId="10" fillId="0" borderId="110" xfId="4" applyFont="1" applyFill="1" applyBorder="1" applyAlignment="1" applyProtection="1">
      <alignment horizontal="center" vertical="center" wrapText="1"/>
    </xf>
    <xf numFmtId="0" fontId="10" fillId="0" borderId="40" xfId="4" applyFont="1" applyFill="1" applyBorder="1" applyAlignment="1" applyProtection="1">
      <alignment horizontal="center" vertical="center" wrapText="1"/>
    </xf>
    <xf numFmtId="0" fontId="10" fillId="0" borderId="111" xfId="4" applyFont="1" applyFill="1" applyBorder="1" applyAlignment="1" applyProtection="1">
      <alignment horizontal="center" vertical="center" wrapText="1"/>
    </xf>
    <xf numFmtId="0" fontId="10" fillId="0" borderId="47" xfId="4" applyFont="1" applyFill="1" applyBorder="1" applyAlignment="1" applyProtection="1">
      <alignment horizontal="center" vertical="center" wrapText="1"/>
    </xf>
    <xf numFmtId="0" fontId="1" fillId="0" borderId="61" xfId="3" applyFont="1" applyBorder="1" applyAlignment="1" applyProtection="1">
      <alignment horizontal="left" vertical="center" wrapText="1"/>
      <protection locked="0"/>
    </xf>
    <xf numFmtId="0" fontId="1" fillId="0" borderId="27" xfId="3" applyFont="1" applyBorder="1" applyAlignment="1" applyProtection="1">
      <alignment horizontal="left" vertical="center" wrapText="1"/>
      <protection locked="0"/>
    </xf>
    <xf numFmtId="0" fontId="1" fillId="0" borderId="68" xfId="3" applyFont="1" applyBorder="1" applyAlignment="1" applyProtection="1">
      <alignment horizontal="left" vertical="center" wrapText="1"/>
      <protection locked="0"/>
    </xf>
    <xf numFmtId="0" fontId="1" fillId="0" borderId="1" xfId="3" applyFont="1" applyBorder="1" applyAlignment="1" applyProtection="1">
      <alignment horizontal="left" vertical="center" wrapText="1"/>
      <protection locked="0"/>
    </xf>
    <xf numFmtId="0" fontId="1" fillId="0" borderId="0" xfId="3" applyFont="1" applyBorder="1" applyAlignment="1" applyProtection="1">
      <alignment horizontal="left" vertical="center" wrapText="1"/>
      <protection locked="0"/>
    </xf>
    <xf numFmtId="0" fontId="1" fillId="0" borderId="42" xfId="3" applyFont="1" applyBorder="1" applyAlignment="1" applyProtection="1">
      <alignment horizontal="left" vertical="center" wrapText="1"/>
      <protection locked="0"/>
    </xf>
    <xf numFmtId="0" fontId="1" fillId="0" borderId="18" xfId="3" applyFont="1" applyBorder="1" applyAlignment="1" applyProtection="1">
      <alignment horizontal="left" vertical="center" wrapText="1"/>
      <protection locked="0"/>
    </xf>
    <xf numFmtId="0" fontId="1" fillId="0" borderId="5" xfId="3" applyFont="1" applyBorder="1" applyAlignment="1" applyProtection="1">
      <alignment horizontal="left" vertical="center" wrapText="1"/>
      <protection locked="0"/>
    </xf>
    <xf numFmtId="0" fontId="1" fillId="0" borderId="30" xfId="3" applyFont="1" applyBorder="1" applyAlignment="1" applyProtection="1">
      <alignment horizontal="left" vertical="center" wrapText="1"/>
      <protection locked="0"/>
    </xf>
    <xf numFmtId="0" fontId="3" fillId="0" borderId="61" xfId="3" applyFont="1" applyBorder="1" applyAlignment="1" applyProtection="1">
      <alignment horizontal="left" vertical="center" wrapText="1"/>
      <protection locked="0"/>
    </xf>
    <xf numFmtId="0" fontId="3" fillId="0" borderId="27" xfId="3" applyFont="1" applyBorder="1" applyAlignment="1" applyProtection="1">
      <alignment horizontal="left" vertical="center" wrapText="1"/>
      <protection locked="0"/>
    </xf>
    <xf numFmtId="0" fontId="3" fillId="0" borderId="68" xfId="3" applyFont="1" applyBorder="1" applyAlignment="1" applyProtection="1">
      <alignment horizontal="left" vertical="center" wrapText="1"/>
      <protection locked="0"/>
    </xf>
    <xf numFmtId="0" fontId="3" fillId="0" borderId="1" xfId="3" applyFont="1" applyBorder="1" applyAlignment="1" applyProtection="1">
      <alignment horizontal="left" vertical="center" wrapText="1"/>
      <protection locked="0"/>
    </xf>
    <xf numFmtId="0" fontId="3" fillId="0" borderId="0" xfId="3" applyFont="1" applyBorder="1" applyAlignment="1" applyProtection="1">
      <alignment horizontal="left" vertical="center" wrapText="1"/>
      <protection locked="0"/>
    </xf>
    <xf numFmtId="0" fontId="3" fillId="0" borderId="42" xfId="3" applyFont="1" applyBorder="1" applyAlignment="1" applyProtection="1">
      <alignment horizontal="left" vertical="center" wrapText="1"/>
      <protection locked="0"/>
    </xf>
    <xf numFmtId="0" fontId="3" fillId="0" borderId="18" xfId="3" applyFont="1" applyBorder="1" applyAlignment="1" applyProtection="1">
      <alignment horizontal="left" vertical="center" wrapText="1"/>
      <protection locked="0"/>
    </xf>
    <xf numFmtId="0" fontId="3" fillId="0" borderId="5" xfId="3" applyFont="1" applyBorder="1" applyAlignment="1" applyProtection="1">
      <alignment horizontal="left" vertical="center" wrapText="1"/>
      <protection locked="0"/>
    </xf>
    <xf numFmtId="0" fontId="3" fillId="0" borderId="30" xfId="3" applyFont="1" applyBorder="1" applyAlignment="1" applyProtection="1">
      <alignment horizontal="left" vertical="center" wrapText="1"/>
      <protection locked="0"/>
    </xf>
    <xf numFmtId="0" fontId="3" fillId="0" borderId="3" xfId="3" applyFont="1" applyBorder="1" applyAlignment="1" applyProtection="1">
      <alignment horizontal="left" vertical="center" wrapText="1"/>
      <protection locked="0"/>
    </xf>
    <xf numFmtId="0" fontId="3" fillId="0" borderId="28" xfId="3" applyFont="1" applyBorder="1" applyAlignment="1" applyProtection="1">
      <alignment horizontal="left" vertical="center" wrapText="1"/>
      <protection locked="0"/>
    </xf>
    <xf numFmtId="0" fontId="3" fillId="0" borderId="46" xfId="3" applyFont="1" applyBorder="1" applyAlignment="1" applyProtection="1">
      <alignment horizontal="left" vertical="center" wrapText="1"/>
      <protection locked="0"/>
    </xf>
    <xf numFmtId="0" fontId="3" fillId="0" borderId="29" xfId="3" applyFont="1" applyBorder="1" applyAlignment="1" applyProtection="1">
      <alignment horizontal="left" vertical="center" wrapText="1"/>
      <protection locked="0"/>
    </xf>
    <xf numFmtId="0" fontId="3" fillId="0" borderId="71"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41" xfId="3" applyFont="1" applyBorder="1" applyAlignment="1" applyProtection="1">
      <alignment horizontal="left" vertical="center" wrapText="1"/>
      <protection locked="0"/>
    </xf>
    <xf numFmtId="0" fontId="3" fillId="0" borderId="35" xfId="3" applyFont="1" applyBorder="1" applyAlignment="1" applyProtection="1">
      <alignment horizontal="left" vertical="center" wrapText="1"/>
      <protection locked="0"/>
    </xf>
    <xf numFmtId="0" fontId="3" fillId="0" borderId="49" xfId="3" applyFont="1" applyBorder="1" applyAlignment="1" applyProtection="1">
      <alignment horizontal="left" vertical="center" wrapText="1"/>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 fillId="0" borderId="107" xfId="3" applyFont="1" applyBorder="1" applyAlignment="1" applyProtection="1">
      <alignment horizontal="center" vertical="center"/>
    </xf>
    <xf numFmtId="0" fontId="1" fillId="0" borderId="40" xfId="3" applyFont="1" applyBorder="1" applyAlignment="1" applyProtection="1">
      <alignment horizontal="center" vertical="center"/>
    </xf>
    <xf numFmtId="0" fontId="1" fillId="0" borderId="111" xfId="3" applyFont="1" applyBorder="1" applyAlignment="1" applyProtection="1">
      <alignment horizontal="center" vertical="center"/>
    </xf>
    <xf numFmtId="0" fontId="6" fillId="7" borderId="6" xfId="3" applyFont="1" applyFill="1" applyBorder="1" applyAlignment="1" applyProtection="1">
      <alignment horizontal="left" vertical="center" wrapText="1"/>
    </xf>
    <xf numFmtId="0" fontId="6" fillId="7" borderId="11" xfId="3" applyFont="1" applyFill="1" applyBorder="1" applyAlignment="1" applyProtection="1">
      <alignment horizontal="left" vertical="center" wrapText="1"/>
    </xf>
    <xf numFmtId="0" fontId="6" fillId="7" borderId="69" xfId="3" applyFont="1" applyFill="1" applyBorder="1" applyAlignment="1" applyProtection="1">
      <alignment horizontal="left" vertical="center" wrapText="1"/>
    </xf>
    <xf numFmtId="0" fontId="6" fillId="7" borderId="1" xfId="3" applyFont="1" applyFill="1" applyBorder="1" applyAlignment="1" applyProtection="1">
      <alignment horizontal="left" vertical="center" wrapText="1"/>
    </xf>
    <xf numFmtId="0" fontId="6" fillId="7" borderId="0" xfId="3" applyFont="1" applyFill="1" applyBorder="1" applyAlignment="1" applyProtection="1">
      <alignment horizontal="left" vertical="center" wrapText="1"/>
    </xf>
    <xf numFmtId="0" fontId="6" fillId="7" borderId="42" xfId="3" applyFont="1" applyFill="1" applyBorder="1" applyAlignment="1" applyProtection="1">
      <alignment horizontal="left" vertical="center" wrapText="1"/>
    </xf>
    <xf numFmtId="0" fontId="6" fillId="7" borderId="18" xfId="3" applyFont="1" applyFill="1" applyBorder="1" applyAlignment="1" applyProtection="1">
      <alignment horizontal="left" vertical="center" wrapText="1"/>
    </xf>
    <xf numFmtId="0" fontId="6" fillId="7" borderId="5" xfId="3" applyFont="1" applyFill="1" applyBorder="1" applyAlignment="1" applyProtection="1">
      <alignment horizontal="left" vertical="center" wrapText="1"/>
    </xf>
    <xf numFmtId="0" fontId="6" fillId="7" borderId="30" xfId="3" applyFont="1" applyFill="1" applyBorder="1" applyAlignment="1" applyProtection="1">
      <alignment horizontal="left" vertical="center" wrapText="1"/>
    </xf>
    <xf numFmtId="0" fontId="1" fillId="0" borderId="6" xfId="3" applyFont="1" applyBorder="1" applyAlignment="1" applyProtection="1">
      <alignment horizontal="center" vertical="center"/>
    </xf>
    <xf numFmtId="0" fontId="30" fillId="0" borderId="3" xfId="3" applyFont="1" applyBorder="1" applyAlignment="1" applyProtection="1">
      <alignment horizontal="center" vertical="center"/>
    </xf>
    <xf numFmtId="0" fontId="32" fillId="0" borderId="0" xfId="3" applyFont="1" applyBorder="1" applyAlignment="1" applyProtection="1">
      <alignment horizontal="left"/>
      <protection locked="0"/>
    </xf>
    <xf numFmtId="0" fontId="30" fillId="0" borderId="52" xfId="0" applyFont="1" applyBorder="1" applyAlignment="1" applyProtection="1">
      <alignment horizontal="center" vertical="center" wrapText="1"/>
    </xf>
    <xf numFmtId="0" fontId="30" fillId="0" borderId="32" xfId="0" applyFont="1" applyBorder="1" applyAlignment="1" applyProtection="1">
      <alignment horizontal="center" vertical="center"/>
    </xf>
    <xf numFmtId="0" fontId="1" fillId="0" borderId="52" xfId="0" applyFont="1" applyBorder="1" applyAlignment="1" applyProtection="1">
      <alignment horizontal="center" vertical="center" wrapText="1"/>
    </xf>
    <xf numFmtId="0" fontId="1" fillId="0" borderId="55" xfId="0" applyFont="1" applyBorder="1" applyAlignment="1" applyProtection="1">
      <alignment horizontal="center" vertical="center"/>
    </xf>
    <xf numFmtId="0" fontId="6" fillId="7" borderId="25" xfId="3" applyFont="1" applyFill="1" applyBorder="1" applyAlignment="1" applyProtection="1">
      <alignment horizontal="left" vertical="center" wrapText="1"/>
    </xf>
    <xf numFmtId="0" fontId="31" fillId="7" borderId="11" xfId="3" applyFont="1" applyFill="1" applyBorder="1" applyAlignment="1" applyProtection="1">
      <alignment horizontal="left" vertical="center" wrapText="1"/>
    </xf>
    <xf numFmtId="0" fontId="31" fillId="7" borderId="60" xfId="3" applyFont="1" applyFill="1" applyBorder="1" applyAlignment="1" applyProtection="1">
      <alignment horizontal="left" vertical="center" wrapText="1"/>
    </xf>
    <xf numFmtId="0" fontId="31" fillId="7" borderId="4" xfId="3" applyFont="1" applyFill="1" applyBorder="1" applyAlignment="1" applyProtection="1">
      <alignment horizontal="left" vertical="center" wrapText="1"/>
    </xf>
    <xf numFmtId="0" fontId="31" fillId="7" borderId="0" xfId="3" applyFont="1" applyFill="1" applyBorder="1" applyAlignment="1" applyProtection="1">
      <alignment horizontal="left" vertical="center" wrapText="1"/>
    </xf>
    <xf numFmtId="0" fontId="31" fillId="7" borderId="41" xfId="3" applyFont="1" applyFill="1" applyBorder="1" applyAlignment="1" applyProtection="1">
      <alignment horizontal="left" vertical="center" wrapText="1"/>
    </xf>
    <xf numFmtId="0" fontId="31" fillId="7" borderId="35" xfId="3" applyFont="1" applyFill="1" applyBorder="1" applyAlignment="1" applyProtection="1">
      <alignment horizontal="left" vertical="center" wrapText="1"/>
    </xf>
    <xf numFmtId="0" fontId="31" fillId="7" borderId="5" xfId="3" applyFont="1" applyFill="1" applyBorder="1" applyAlignment="1" applyProtection="1">
      <alignment horizontal="left" vertical="center" wrapText="1"/>
    </xf>
    <xf numFmtId="0" fontId="31" fillId="7" borderId="49" xfId="3" applyFont="1" applyFill="1" applyBorder="1" applyAlignment="1" applyProtection="1">
      <alignment horizontal="left" vertical="center" wrapText="1"/>
    </xf>
    <xf numFmtId="0" fontId="31" fillId="7" borderId="69" xfId="3" applyFont="1" applyFill="1" applyBorder="1" applyAlignment="1" applyProtection="1">
      <alignment horizontal="left" vertical="center" wrapText="1"/>
    </xf>
    <xf numFmtId="0" fontId="31" fillId="7" borderId="1" xfId="3" applyFont="1" applyFill="1" applyBorder="1" applyAlignment="1" applyProtection="1">
      <alignment horizontal="left" vertical="center" wrapText="1"/>
    </xf>
    <xf numFmtId="0" fontId="31" fillId="7" borderId="42" xfId="3" applyFont="1" applyFill="1" applyBorder="1" applyAlignment="1" applyProtection="1">
      <alignment horizontal="left" vertical="center" wrapText="1"/>
    </xf>
    <xf numFmtId="0" fontId="31" fillId="7" borderId="18" xfId="3" applyFont="1" applyFill="1" applyBorder="1" applyAlignment="1" applyProtection="1">
      <alignment horizontal="left" vertical="center" wrapText="1"/>
    </xf>
    <xf numFmtId="0" fontId="31" fillId="7" borderId="30" xfId="3" applyFont="1" applyFill="1" applyBorder="1" applyAlignment="1" applyProtection="1">
      <alignment horizontal="left" vertical="center" wrapText="1"/>
    </xf>
    <xf numFmtId="0" fontId="1" fillId="7" borderId="25" xfId="0" applyFont="1" applyFill="1" applyBorder="1" applyAlignment="1" applyProtection="1">
      <alignment horizontal="center" vertical="center" wrapText="1"/>
    </xf>
    <xf numFmtId="0" fontId="1" fillId="7" borderId="69"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1" fillId="7" borderId="42" xfId="0" applyFont="1" applyFill="1" applyBorder="1" applyAlignment="1" applyProtection="1">
      <alignment horizontal="center" vertical="center" wrapText="1"/>
    </xf>
    <xf numFmtId="0" fontId="1" fillId="7" borderId="35" xfId="0" applyFont="1" applyFill="1" applyBorder="1" applyAlignment="1" applyProtection="1">
      <alignment horizontal="center" vertical="center" wrapText="1"/>
    </xf>
    <xf numFmtId="0" fontId="1" fillId="7" borderId="30" xfId="0" applyFont="1" applyFill="1" applyBorder="1" applyAlignment="1" applyProtection="1">
      <alignment horizontal="center" vertical="center" wrapText="1"/>
    </xf>
    <xf numFmtId="0" fontId="1" fillId="0" borderId="29"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45" xfId="0" applyFont="1" applyBorder="1" applyAlignment="1" applyProtection="1">
      <alignment horizontal="left" vertical="center" wrapText="1"/>
      <protection locked="0"/>
    </xf>
    <xf numFmtId="0" fontId="30" fillId="0" borderId="46"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6" fillId="7" borderId="25" xfId="0" applyFont="1" applyFill="1" applyBorder="1" applyAlignment="1" applyProtection="1">
      <alignment horizontal="left" vertical="center" wrapText="1"/>
    </xf>
    <xf numFmtId="0" fontId="6" fillId="7" borderId="11" xfId="0" applyFont="1" applyFill="1" applyBorder="1" applyAlignment="1" applyProtection="1">
      <alignment horizontal="left" vertical="center" wrapText="1"/>
    </xf>
    <xf numFmtId="0" fontId="6" fillId="7" borderId="69"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6" fillId="7" borderId="0" xfId="0" applyFont="1" applyFill="1" applyBorder="1" applyAlignment="1" applyProtection="1">
      <alignment horizontal="left" vertical="center" wrapText="1"/>
    </xf>
    <xf numFmtId="0" fontId="6" fillId="7" borderId="42" xfId="0" applyFont="1" applyFill="1" applyBorder="1" applyAlignment="1" applyProtection="1">
      <alignment horizontal="left" vertical="center" wrapText="1"/>
    </xf>
    <xf numFmtId="0" fontId="6" fillId="7" borderId="35" xfId="0" applyFont="1" applyFill="1" applyBorder="1" applyAlignment="1" applyProtection="1">
      <alignment horizontal="left" vertical="center" wrapText="1"/>
    </xf>
    <xf numFmtId="0" fontId="6" fillId="7" borderId="5" xfId="0" applyFont="1" applyFill="1" applyBorder="1" applyAlignment="1" applyProtection="1">
      <alignment horizontal="left" vertical="center" wrapText="1"/>
    </xf>
    <xf numFmtId="0" fontId="6" fillId="7" borderId="30" xfId="0" applyFont="1" applyFill="1" applyBorder="1" applyAlignment="1" applyProtection="1">
      <alignment horizontal="left" vertical="center" wrapText="1"/>
    </xf>
    <xf numFmtId="0" fontId="1" fillId="3" borderId="26" xfId="3" applyFill="1" applyBorder="1" applyAlignment="1" applyProtection="1">
      <alignment horizontal="center" vertical="center"/>
    </xf>
    <xf numFmtId="0" fontId="1" fillId="3" borderId="31" xfId="3" applyFill="1" applyBorder="1" applyAlignment="1" applyProtection="1">
      <alignment horizontal="center" vertical="center"/>
    </xf>
    <xf numFmtId="0" fontId="1" fillId="3" borderId="36" xfId="3" applyFill="1" applyBorder="1" applyAlignment="1" applyProtection="1">
      <alignment horizontal="center" vertical="center"/>
    </xf>
    <xf numFmtId="0" fontId="30" fillId="0" borderId="27"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30" fillId="0" borderId="44" xfId="0" applyFont="1" applyBorder="1" applyAlignment="1" applyProtection="1">
      <alignment horizontal="left" vertical="center" wrapText="1"/>
      <protection locked="0"/>
    </xf>
    <xf numFmtId="0" fontId="28" fillId="7" borderId="25" xfId="0" applyFont="1" applyFill="1" applyBorder="1" applyAlignment="1" applyProtection="1">
      <alignment horizontal="center" vertical="center" wrapText="1"/>
    </xf>
    <xf numFmtId="0" fontId="28" fillId="7" borderId="60"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41" xfId="0" applyFont="1" applyFill="1" applyBorder="1" applyAlignment="1" applyProtection="1">
      <alignment horizontal="center" vertical="center" wrapText="1"/>
    </xf>
    <xf numFmtId="0" fontId="28" fillId="7" borderId="35" xfId="0" applyFont="1" applyFill="1" applyBorder="1" applyAlignment="1" applyProtection="1">
      <alignment horizontal="center" vertical="center" wrapText="1"/>
    </xf>
    <xf numFmtId="0" fontId="28" fillId="7" borderId="49" xfId="0" applyFont="1" applyFill="1" applyBorder="1" applyAlignment="1" applyProtection="1">
      <alignment horizontal="center" vertical="center" wrapText="1"/>
    </xf>
    <xf numFmtId="0" fontId="0" fillId="0" borderId="0" xfId="0" applyAlignment="1" applyProtection="1">
      <alignment horizontal="center" vertical="center"/>
    </xf>
    <xf numFmtId="0" fontId="30" fillId="0" borderId="22" xfId="3" applyFont="1" applyBorder="1" applyAlignment="1" applyProtection="1">
      <alignment horizontal="center" vertical="center"/>
    </xf>
    <xf numFmtId="0" fontId="30" fillId="0" borderId="32" xfId="3" applyFont="1" applyBorder="1" applyAlignment="1" applyProtection="1">
      <alignment horizontal="center" vertical="center"/>
    </xf>
    <xf numFmtId="0" fontId="30" fillId="0" borderId="52" xfId="0" applyFont="1" applyBorder="1" applyAlignment="1" applyProtection="1">
      <alignment horizontal="center" vertical="center"/>
    </xf>
    <xf numFmtId="0" fontId="30" fillId="0" borderId="56" xfId="0" applyFont="1" applyBorder="1" applyAlignment="1" applyProtection="1">
      <alignment horizontal="center" vertical="center"/>
    </xf>
    <xf numFmtId="0" fontId="1" fillId="0" borderId="9" xfId="3" applyFont="1" applyBorder="1" applyAlignment="1" applyProtection="1">
      <alignment horizontal="center" vertical="center"/>
    </xf>
    <xf numFmtId="0" fontId="1" fillId="0" borderId="7"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30" fillId="0" borderId="22" xfId="0" applyFont="1" applyBorder="1" applyAlignment="1" applyProtection="1">
      <alignment horizontal="center" vertical="center" wrapText="1"/>
    </xf>
    <xf numFmtId="0" fontId="30" fillId="0" borderId="32" xfId="0" applyFont="1" applyBorder="1" applyAlignment="1" applyProtection="1">
      <alignment horizontal="center" vertical="center" wrapText="1"/>
    </xf>
    <xf numFmtId="0" fontId="30" fillId="0" borderId="55"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6" fillId="3" borderId="26" xfId="3" applyFont="1" applyFill="1" applyBorder="1" applyAlignment="1" applyProtection="1">
      <alignment horizontal="center" vertical="center"/>
    </xf>
    <xf numFmtId="0" fontId="6" fillId="3" borderId="31" xfId="3" applyFont="1" applyFill="1" applyBorder="1" applyAlignment="1" applyProtection="1">
      <alignment horizontal="center" vertical="center"/>
    </xf>
    <xf numFmtId="0" fontId="0" fillId="0" borderId="5" xfId="0" applyBorder="1" applyAlignment="1" applyProtection="1">
      <alignment horizontal="left" vertical="center"/>
    </xf>
    <xf numFmtId="0" fontId="29" fillId="0" borderId="0" xfId="3" applyFont="1" applyBorder="1" applyAlignment="1" applyProtection="1">
      <alignment horizontal="left"/>
      <protection locked="0"/>
    </xf>
    <xf numFmtId="0" fontId="1" fillId="0" borderId="29" xfId="3" applyFont="1" applyBorder="1" applyAlignment="1" applyProtection="1">
      <alignment horizontal="left" vertical="center" wrapText="1"/>
      <protection locked="0"/>
    </xf>
    <xf numFmtId="0" fontId="1" fillId="0" borderId="71" xfId="3" applyFont="1" applyBorder="1" applyAlignment="1" applyProtection="1">
      <alignment horizontal="left" vertical="center" wrapText="1"/>
      <protection locked="0"/>
    </xf>
    <xf numFmtId="0" fontId="1" fillId="0" borderId="4" xfId="3" applyFont="1" applyBorder="1" applyAlignment="1" applyProtection="1">
      <alignment horizontal="left" vertical="center" wrapText="1"/>
      <protection locked="0"/>
    </xf>
    <xf numFmtId="0" fontId="1" fillId="0" borderId="41" xfId="3" applyFont="1" applyBorder="1" applyAlignment="1" applyProtection="1">
      <alignment horizontal="left" vertical="center" wrapText="1"/>
      <protection locked="0"/>
    </xf>
    <xf numFmtId="0" fontId="1" fillId="0" borderId="35" xfId="3" applyFont="1" applyBorder="1" applyAlignment="1" applyProtection="1">
      <alignment horizontal="left" vertical="center" wrapText="1"/>
      <protection locked="0"/>
    </xf>
    <xf numFmtId="0" fontId="1" fillId="0" borderId="49" xfId="3" applyFont="1" applyBorder="1" applyAlignment="1" applyProtection="1">
      <alignment horizontal="left" vertical="center" wrapText="1"/>
      <protection locked="0"/>
    </xf>
    <xf numFmtId="0" fontId="3" fillId="0" borderId="45" xfId="3" applyFont="1" applyBorder="1" applyAlignment="1" applyProtection="1">
      <alignment horizontal="left" vertical="center" wrapText="1"/>
      <protection locked="0"/>
    </xf>
    <xf numFmtId="0" fontId="3" fillId="0" borderId="44" xfId="3" applyFont="1" applyBorder="1" applyAlignment="1" applyProtection="1">
      <alignment horizontal="left" vertical="center" wrapText="1"/>
      <protection locked="0"/>
    </xf>
  </cellXfs>
  <cellStyles count="5">
    <cellStyle name="スタイル 1" xfId="1"/>
    <cellStyle name="標準" xfId="0" builtinId="0"/>
    <cellStyle name="標準 2" xfId="2"/>
    <cellStyle name="標準_(最終版）監査準備マニュアルＶｅｒ２" xfId="3"/>
    <cellStyle name="標準_環境品質保証体制調査結果報告書" xfId="4"/>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067416971524533"/>
          <c:y val="9.836076821479825E-2"/>
          <c:w val="0.43080676379028915"/>
          <c:h val="0.83840845287851851"/>
        </c:manualLayout>
      </c:layout>
      <c:radarChart>
        <c:radarStyle val="marker"/>
        <c:varyColors val="0"/>
        <c:ser>
          <c:idx val="0"/>
          <c:order val="0"/>
          <c:tx>
            <c:v>自主確認</c:v>
          </c:tx>
          <c:spPr>
            <a:ln w="38100">
              <a:solidFill>
                <a:srgbClr val="0000FF"/>
              </a:solidFill>
              <a:prstDash val="solid"/>
            </a:ln>
          </c:spPr>
          <c:marker>
            <c:symbol val="diamond"/>
            <c:size val="9"/>
            <c:spPr>
              <a:solidFill>
                <a:srgbClr val="000080"/>
              </a:solidFill>
              <a:ln>
                <a:solidFill>
                  <a:srgbClr val="000080"/>
                </a:solidFill>
                <a:prstDash val="solid"/>
              </a:ln>
            </c:spPr>
          </c:marker>
          <c:cat>
            <c:strRef>
              <c:f>表紙!$BZ$39:$CH$39</c:f>
              <c:strCache>
                <c:ptCount val="9"/>
                <c:pt idx="0">
                  <c:v>方針と計画</c:v>
                </c:pt>
                <c:pt idx="1">
                  <c:v>設計・開発</c:v>
                </c:pt>
                <c:pt idx="2">
                  <c:v>調達管理</c:v>
                </c:pt>
                <c:pt idx="3">
                  <c:v>受入検査</c:v>
                </c:pt>
                <c:pt idx="4">
                  <c:v>工程管理</c:v>
                </c:pt>
                <c:pt idx="5">
                  <c:v>出荷時の確認
トレーサビリティ</c:v>
                </c:pt>
                <c:pt idx="6">
                  <c:v>変更管理
不適合時の対応</c:v>
                </c:pt>
                <c:pt idx="7">
                  <c:v>教育、文書管理
外部コミュニケーション</c:v>
                </c:pt>
                <c:pt idx="8">
                  <c:v>内部監査、是正処置
マネジメントレビュー</c:v>
                </c:pt>
              </c:strCache>
            </c:strRef>
          </c:cat>
          <c:val>
            <c:numRef>
              <c:f>表紙!$BZ$40:$CH$40</c:f>
              <c:numCache>
                <c:formatCode>General</c:formatCode>
                <c:ptCount val="9"/>
                <c:pt idx="0">
                  <c:v>0</c:v>
                </c:pt>
                <c:pt idx="1">
                  <c:v>0</c:v>
                </c:pt>
                <c:pt idx="2" formatCode="0.0_ ">
                  <c:v>0</c:v>
                </c:pt>
                <c:pt idx="3">
                  <c:v>0</c:v>
                </c:pt>
                <c:pt idx="4">
                  <c:v>0</c:v>
                </c:pt>
                <c:pt idx="5">
                  <c:v>0</c:v>
                </c:pt>
                <c:pt idx="6">
                  <c:v>0</c:v>
                </c:pt>
                <c:pt idx="7">
                  <c:v>0</c:v>
                </c:pt>
                <c:pt idx="8">
                  <c:v>0</c:v>
                </c:pt>
              </c:numCache>
            </c:numRef>
          </c:val>
          <c:extLst>
            <c:ext xmlns:c16="http://schemas.microsoft.com/office/drawing/2014/chart" uri="{C3380CC4-5D6E-409C-BE32-E72D297353CC}">
              <c16:uniqueId val="{00000000-C7FB-4BD3-8E38-08A7F427EE36}"/>
            </c:ext>
          </c:extLst>
        </c:ser>
        <c:ser>
          <c:idx val="1"/>
          <c:order val="1"/>
          <c:tx>
            <c:v>合格レベル</c:v>
          </c:tx>
          <c:spPr>
            <a:ln w="38100">
              <a:solidFill>
                <a:srgbClr val="FF00FF"/>
              </a:solidFill>
              <a:prstDash val="solid"/>
            </a:ln>
          </c:spPr>
          <c:marker>
            <c:symbol val="square"/>
            <c:size val="9"/>
            <c:spPr>
              <a:solidFill>
                <a:srgbClr val="FF00FF"/>
              </a:solidFill>
              <a:ln>
                <a:solidFill>
                  <a:srgbClr val="FF00FF"/>
                </a:solidFill>
                <a:prstDash val="solid"/>
              </a:ln>
            </c:spPr>
          </c:marker>
          <c:cat>
            <c:strRef>
              <c:f>表紙!$BZ$39:$CH$39</c:f>
              <c:strCache>
                <c:ptCount val="9"/>
                <c:pt idx="0">
                  <c:v>方針と計画</c:v>
                </c:pt>
                <c:pt idx="1">
                  <c:v>設計・開発</c:v>
                </c:pt>
                <c:pt idx="2">
                  <c:v>調達管理</c:v>
                </c:pt>
                <c:pt idx="3">
                  <c:v>受入検査</c:v>
                </c:pt>
                <c:pt idx="4">
                  <c:v>工程管理</c:v>
                </c:pt>
                <c:pt idx="5">
                  <c:v>出荷時の確認
トレーサビリティ</c:v>
                </c:pt>
                <c:pt idx="6">
                  <c:v>変更管理
不適合時の対応</c:v>
                </c:pt>
                <c:pt idx="7">
                  <c:v>教育、文書管理
外部コミュニケーション</c:v>
                </c:pt>
                <c:pt idx="8">
                  <c:v>内部監査、是正処置
マネジメントレビュー</c:v>
                </c:pt>
              </c:strCache>
            </c:strRef>
          </c:cat>
          <c:val>
            <c:numRef>
              <c:f>表紙!$BZ$41:$CH$41</c:f>
              <c:numCache>
                <c:formatCode>General</c:formatCode>
                <c:ptCount val="9"/>
                <c:pt idx="0">
                  <c:v>88</c:v>
                </c:pt>
                <c:pt idx="1">
                  <c:v>88</c:v>
                </c:pt>
                <c:pt idx="2">
                  <c:v>88</c:v>
                </c:pt>
                <c:pt idx="3">
                  <c:v>88</c:v>
                </c:pt>
                <c:pt idx="4">
                  <c:v>88</c:v>
                </c:pt>
                <c:pt idx="5">
                  <c:v>88</c:v>
                </c:pt>
                <c:pt idx="6">
                  <c:v>88</c:v>
                </c:pt>
                <c:pt idx="7">
                  <c:v>88</c:v>
                </c:pt>
                <c:pt idx="8">
                  <c:v>88</c:v>
                </c:pt>
              </c:numCache>
            </c:numRef>
          </c:val>
          <c:extLst>
            <c:ext xmlns:c16="http://schemas.microsoft.com/office/drawing/2014/chart" uri="{C3380CC4-5D6E-409C-BE32-E72D297353CC}">
              <c16:uniqueId val="{00000001-C7FB-4BD3-8E38-08A7F427EE36}"/>
            </c:ext>
          </c:extLst>
        </c:ser>
        <c:ser>
          <c:idx val="2"/>
          <c:order val="2"/>
          <c:tx>
            <c:v>OKIグループ監査</c:v>
          </c:tx>
          <c:spPr>
            <a:ln w="38100">
              <a:solidFill>
                <a:srgbClr val="00FF00"/>
              </a:solidFill>
              <a:prstDash val="solid"/>
            </a:ln>
          </c:spPr>
          <c:marker>
            <c:symbol val="triangle"/>
            <c:size val="5"/>
            <c:spPr>
              <a:solidFill>
                <a:srgbClr val="00FF00"/>
              </a:solidFill>
              <a:ln>
                <a:solidFill>
                  <a:srgbClr val="00FF00"/>
                </a:solidFill>
                <a:prstDash val="solid"/>
              </a:ln>
            </c:spPr>
          </c:marker>
          <c:cat>
            <c:strRef>
              <c:f>表紙!$BZ$39:$CH$39</c:f>
              <c:strCache>
                <c:ptCount val="9"/>
                <c:pt idx="0">
                  <c:v>方針と計画</c:v>
                </c:pt>
                <c:pt idx="1">
                  <c:v>設計・開発</c:v>
                </c:pt>
                <c:pt idx="2">
                  <c:v>調達管理</c:v>
                </c:pt>
                <c:pt idx="3">
                  <c:v>受入検査</c:v>
                </c:pt>
                <c:pt idx="4">
                  <c:v>工程管理</c:v>
                </c:pt>
                <c:pt idx="5">
                  <c:v>出荷時の確認
トレーサビリティ</c:v>
                </c:pt>
                <c:pt idx="6">
                  <c:v>変更管理
不適合時の対応</c:v>
                </c:pt>
                <c:pt idx="7">
                  <c:v>教育、文書管理
外部コミュニケーション</c:v>
                </c:pt>
                <c:pt idx="8">
                  <c:v>内部監査、是正処置
マネジメントレビュー</c:v>
                </c:pt>
              </c:strCache>
            </c:strRef>
          </c:cat>
          <c:val>
            <c:numRef>
              <c:f>表紙!$BZ$42:$CH$42</c:f>
              <c:numCache>
                <c:formatCode>General</c:formatCode>
                <c:ptCount val="9"/>
                <c:pt idx="0" formatCode="0.0_ ">
                  <c:v>0</c:v>
                </c:pt>
                <c:pt idx="1">
                  <c:v>0</c:v>
                </c:pt>
                <c:pt idx="2" formatCode="0.0_ ">
                  <c:v>0</c:v>
                </c:pt>
                <c:pt idx="3">
                  <c:v>0</c:v>
                </c:pt>
                <c:pt idx="4" formatCode="0.0_ ">
                  <c:v>0</c:v>
                </c:pt>
                <c:pt idx="5">
                  <c:v>0</c:v>
                </c:pt>
                <c:pt idx="6">
                  <c:v>0</c:v>
                </c:pt>
                <c:pt idx="7" formatCode="0.0_ ">
                  <c:v>0</c:v>
                </c:pt>
                <c:pt idx="8">
                  <c:v>0</c:v>
                </c:pt>
              </c:numCache>
            </c:numRef>
          </c:val>
          <c:extLst>
            <c:ext xmlns:c16="http://schemas.microsoft.com/office/drawing/2014/chart" uri="{C3380CC4-5D6E-409C-BE32-E72D297353CC}">
              <c16:uniqueId val="{00000002-C7FB-4BD3-8E38-08A7F427EE36}"/>
            </c:ext>
          </c:extLst>
        </c:ser>
        <c:dLbls>
          <c:showLegendKey val="0"/>
          <c:showVal val="0"/>
          <c:showCatName val="0"/>
          <c:showSerName val="0"/>
          <c:showPercent val="0"/>
          <c:showBubbleSize val="0"/>
        </c:dLbls>
        <c:axId val="254920216"/>
        <c:axId val="1"/>
      </c:radarChart>
      <c:catAx>
        <c:axId val="2549202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3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ＭＳ Ｐゴシック"/>
                <a:ea typeface="ＭＳ Ｐゴシック"/>
                <a:cs typeface="ＭＳ Ｐゴシック"/>
              </a:defRPr>
            </a:pPr>
            <a:endParaRPr lang="ja-JP"/>
          </a:p>
        </c:txPr>
        <c:crossAx val="254920216"/>
        <c:crosses val="autoZero"/>
        <c:crossBetween val="between"/>
        <c:majorUnit val="20"/>
      </c:valAx>
      <c:spPr>
        <a:noFill/>
        <a:ln w="25400">
          <a:noFill/>
        </a:ln>
      </c:spPr>
    </c:plotArea>
    <c:legend>
      <c:legendPos val="r"/>
      <c:layout>
        <c:manualLayout>
          <c:xMode val="edge"/>
          <c:yMode val="edge"/>
          <c:x val="0.76293707500935104"/>
          <c:y val="0.74473148995910388"/>
          <c:w val="0.18772587044159061"/>
          <c:h val="0.18735396447537078"/>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2"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自主確認結果</c:v>
          </c:tx>
          <c:cat>
            <c:multiLvlStrRef>
              <c:f>ＣＭＳチェックシート!$AW$53:$BE$53</c:f>
            </c:multiLvlStrRef>
          </c:cat>
          <c:val>
            <c:numRef>
              <c:f>ＣＭＳチェックシート!$AW$54:$BE$54</c:f>
            </c:numRef>
          </c:val>
          <c:extLst>
            <c:ext xmlns:c16="http://schemas.microsoft.com/office/drawing/2014/chart" uri="{C3380CC4-5D6E-409C-BE32-E72D297353CC}">
              <c16:uniqueId val="{00000000-3A85-4AB8-8438-DCA3B421C52F}"/>
            </c:ext>
          </c:extLst>
        </c:ser>
        <c:ser>
          <c:idx val="1"/>
          <c:order val="1"/>
          <c:tx>
            <c:v>合格レベル</c:v>
          </c:tx>
          <c:cat>
            <c:multiLvlStrRef>
              <c:f>ＣＭＳチェックシート!$AW$53:$BE$53</c:f>
            </c:multiLvlStrRef>
          </c:cat>
          <c:val>
            <c:numRef>
              <c:f>ＣＭＳチェックシート!$AW$55:$BE$55</c:f>
            </c:numRef>
          </c:val>
          <c:extLst>
            <c:ext xmlns:c16="http://schemas.microsoft.com/office/drawing/2014/chart" uri="{C3380CC4-5D6E-409C-BE32-E72D297353CC}">
              <c16:uniqueId val="{00000001-3A85-4AB8-8438-DCA3B421C52F}"/>
            </c:ext>
          </c:extLst>
        </c:ser>
        <c:ser>
          <c:idx val="2"/>
          <c:order val="2"/>
          <c:tx>
            <c:v>OKIグループ監査結果</c:v>
          </c:tx>
          <c:cat>
            <c:multiLvlStrRef>
              <c:f>ＣＭＳチェックシート!$AW$53:$BE$53</c:f>
            </c:multiLvlStrRef>
          </c:cat>
          <c:val>
            <c:numRef>
              <c:f>ＣＭＳチェックシート!$AW$56:$BE$56</c:f>
            </c:numRef>
          </c:val>
          <c:extLst>
            <c:ext xmlns:c16="http://schemas.microsoft.com/office/drawing/2014/chart" uri="{C3380CC4-5D6E-409C-BE32-E72D297353CC}">
              <c16:uniqueId val="{00000002-3A85-4AB8-8438-DCA3B421C52F}"/>
            </c:ext>
          </c:extLst>
        </c:ser>
        <c:dLbls>
          <c:showLegendKey val="0"/>
          <c:showVal val="0"/>
          <c:showCatName val="0"/>
          <c:showSerName val="0"/>
          <c:showPercent val="0"/>
          <c:showBubbleSize val="0"/>
        </c:dLbls>
        <c:axId val="254923824"/>
        <c:axId val="1"/>
      </c:radarChart>
      <c:catAx>
        <c:axId val="2549238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4923824"/>
        <c:crosses val="autoZero"/>
        <c:crossBetween val="between"/>
        <c:majorUnit val="20"/>
      </c:valAx>
      <c:spPr>
        <a:noFill/>
        <a:ln w="25400">
          <a:noFill/>
        </a:ln>
      </c:spPr>
    </c:plotArea>
    <c:legend>
      <c:legendPos val="r"/>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34</xdr:col>
      <xdr:colOff>19050</xdr:colOff>
      <xdr:row>34</xdr:row>
      <xdr:rowOff>19050</xdr:rowOff>
    </xdr:from>
    <xdr:to>
      <xdr:col>68</xdr:col>
      <xdr:colOff>180975</xdr:colOff>
      <xdr:row>50</xdr:row>
      <xdr:rowOff>114300</xdr:rowOff>
    </xdr:to>
    <xdr:graphicFrame macro="">
      <xdr:nvGraphicFramePr>
        <xdr:cNvPr id="25649" name="グラフ 25">
          <a:extLst>
            <a:ext uri="{FF2B5EF4-FFF2-40B4-BE49-F238E27FC236}">
              <a16:creationId xmlns:a16="http://schemas.microsoft.com/office/drawing/2014/main" id="{C0B0B6DD-A598-4804-9520-F1B3EBDCA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209550</xdr:colOff>
      <xdr:row>34</xdr:row>
      <xdr:rowOff>66675</xdr:rowOff>
    </xdr:from>
    <xdr:to>
      <xdr:col>13</xdr:col>
      <xdr:colOff>314325</xdr:colOff>
      <xdr:row>35</xdr:row>
      <xdr:rowOff>9525</xdr:rowOff>
    </xdr:to>
    <xdr:sp macro="" textlink="">
      <xdr:nvSpPr>
        <xdr:cNvPr id="25605" name="Text Box 5">
          <a:extLst>
            <a:ext uri="{FF2B5EF4-FFF2-40B4-BE49-F238E27FC236}">
              <a16:creationId xmlns:a16="http://schemas.microsoft.com/office/drawing/2014/main" id="{37A93E2D-2E04-46B3-92D0-273FAD732DF5}"/>
            </a:ext>
          </a:extLst>
        </xdr:cNvPr>
        <xdr:cNvSpPr txBox="1">
          <a:spLocks noChangeArrowheads="1"/>
        </xdr:cNvSpPr>
      </xdr:nvSpPr>
      <xdr:spPr bwMode="auto">
        <a:xfrm>
          <a:off x="447675" y="7953375"/>
          <a:ext cx="26289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 監査項目別評価結果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1847850</xdr:colOff>
      <xdr:row>149</xdr:row>
      <xdr:rowOff>28575</xdr:rowOff>
    </xdr:from>
    <xdr:to>
      <xdr:col>35</xdr:col>
      <xdr:colOff>180975</xdr:colOff>
      <xdr:row>170</xdr:row>
      <xdr:rowOff>0</xdr:rowOff>
    </xdr:to>
    <xdr:sp macro="" textlink="">
      <xdr:nvSpPr>
        <xdr:cNvPr id="20592" name="Rectangle 59">
          <a:extLst>
            <a:ext uri="{FF2B5EF4-FFF2-40B4-BE49-F238E27FC236}">
              <a16:creationId xmlns:a16="http://schemas.microsoft.com/office/drawing/2014/main" id="{E9B7239B-F1BB-4FEF-A641-9030075B1134}"/>
            </a:ext>
          </a:extLst>
        </xdr:cNvPr>
        <xdr:cNvSpPr>
          <a:spLocks noChangeArrowheads="1"/>
        </xdr:cNvSpPr>
      </xdr:nvSpPr>
      <xdr:spPr bwMode="auto">
        <a:xfrm>
          <a:off x="7391400" y="40376475"/>
          <a:ext cx="5943600" cy="282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857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46</xdr:col>
      <xdr:colOff>95250</xdr:colOff>
      <xdr:row>96</xdr:row>
      <xdr:rowOff>57150</xdr:rowOff>
    </xdr:from>
    <xdr:to>
      <xdr:col>68</xdr:col>
      <xdr:colOff>171450</xdr:colOff>
      <xdr:row>114</xdr:row>
      <xdr:rowOff>209550</xdr:rowOff>
    </xdr:to>
    <xdr:graphicFrame macro="">
      <xdr:nvGraphicFramePr>
        <xdr:cNvPr id="20593" name="グラフ 86">
          <a:extLst>
            <a:ext uri="{FF2B5EF4-FFF2-40B4-BE49-F238E27FC236}">
              <a16:creationId xmlns:a16="http://schemas.microsoft.com/office/drawing/2014/main" id="{D63C6737-7786-43A2-A45E-FFF219CEC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342900</xdr:colOff>
      <xdr:row>10</xdr:row>
      <xdr:rowOff>38100</xdr:rowOff>
    </xdr:from>
    <xdr:to>
      <xdr:col>40</xdr:col>
      <xdr:colOff>257175</xdr:colOff>
      <xdr:row>13</xdr:row>
      <xdr:rowOff>76200</xdr:rowOff>
    </xdr:to>
    <xdr:sp macro="" textlink="">
      <xdr:nvSpPr>
        <xdr:cNvPr id="20567" name="Text Box 87">
          <a:extLst>
            <a:ext uri="{FF2B5EF4-FFF2-40B4-BE49-F238E27FC236}">
              <a16:creationId xmlns:a16="http://schemas.microsoft.com/office/drawing/2014/main" id="{C2D21DCA-4F44-4EE8-B3AC-E2C7D0C9AFEC}"/>
            </a:ext>
          </a:extLst>
        </xdr:cNvPr>
        <xdr:cNvSpPr txBox="1">
          <a:spLocks noChangeArrowheads="1"/>
        </xdr:cNvSpPr>
      </xdr:nvSpPr>
      <xdr:spPr bwMode="auto">
        <a:xfrm>
          <a:off x="12058650" y="1771650"/>
          <a:ext cx="3238500"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○：実施項目を満たしている。</a:t>
          </a:r>
        </a:p>
        <a:p>
          <a:pPr algn="l" rtl="0">
            <a:defRPr sz="1000"/>
          </a:pPr>
          <a:r>
            <a:rPr lang="ja-JP" altLang="en-US" sz="1100" b="0" i="0" u="none" strike="noStrike" baseline="0">
              <a:solidFill>
                <a:srgbClr val="000000"/>
              </a:solidFill>
              <a:latin typeface="ＭＳ Ｐゴシック"/>
              <a:ea typeface="ＭＳ Ｐゴシック"/>
            </a:rPr>
            <a:t>△：実施項目の一部に不十分な点がある。</a:t>
          </a:r>
        </a:p>
        <a:p>
          <a:pPr algn="l" rtl="0">
            <a:lnSpc>
              <a:spcPts val="1200"/>
            </a:lnSpc>
            <a:defRPr sz="1000"/>
          </a:pPr>
          <a:r>
            <a:rPr lang="ja-JP" altLang="en-US" sz="1100" b="0" i="0" u="none" strike="noStrike" baseline="0">
              <a:solidFill>
                <a:srgbClr val="000000"/>
              </a:solidFill>
              <a:latin typeface="ＭＳ Ｐゴシック"/>
              <a:ea typeface="ＭＳ Ｐゴシック"/>
            </a:rPr>
            <a:t>×：実施項目を満たしていない。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nline2.konicaminolta.org/DOCUME~1/ADMINI~1/LOCALS~1/Temp/WINDOWS/&#65411;&#65438;&#65405;&#65400;&#65412;&#65391;&#65420;&#65439;/020325demo/02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nline2.konicaminolta.org/DOCUME~1/ADMINI~1/LOCALS~1/Temp/My%20Documents/&#9315;&#35069;&#21697;&#31995;&#29872;&#22659;/&#9313;&#65400;&#65438;&#65432;&#65392;&#65437;&#35519;&#36948;/&#20182;&#31038;&#20107;&#20363;&#65288;&#65400;&#65438;&#65432;&#65392;&#65437;&#35519;&#36948;&#65289;/&#20849;&#36890;&#21270;&#21332;&#35696;&#20250;/&#8251;&#65400;&#65438;&#65432;&#65392;&#65437;&#35519;&#36948;&#35519;&#26619;&#20849;&#36890;&#21270;&#65410;&#65392;&#65433;&#25805;&#20316;&#35500;&#26126;&#26360;Ver1.1&#65288;02.10.3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oHS\EHS&#30435;&#26619;&#20107;&#21069;&#12481;&#12455;&#12483;&#12463;&#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A01"/>
      <sheetName val="A02"/>
      <sheetName val="A03"/>
      <sheetName val="A04"/>
      <sheetName val="A05"/>
      <sheetName val="A06"/>
      <sheetName val="A07"/>
      <sheetName val="A08"/>
      <sheetName val="A09"/>
      <sheetName val="A10"/>
      <sheetName val="A11"/>
      <sheetName val="A12"/>
      <sheetName val="A13"/>
      <sheetName val="A14"/>
      <sheetName val="A15"/>
      <sheetName val="B01"/>
      <sheetName val="B02"/>
      <sheetName val="B03"/>
      <sheetName val="B04"/>
      <sheetName val="B05"/>
      <sheetName val="B06"/>
      <sheetName val="B07"/>
      <sheetName val="C01"/>
      <sheetName val="C02"/>
      <sheetName val="C03"/>
      <sheetName val="C04"/>
      <sheetName val="C05"/>
      <sheetName val="C06"/>
      <sheetName val="C99"/>
      <sheetName val="midasi"/>
      <sheetName val="CsvFile"/>
      <sheetName val="LIST_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画面遷移"/>
      <sheetName val="1"/>
      <sheetName val="2"/>
      <sheetName val="A01"/>
      <sheetName val="B01"/>
      <sheetName val="C01"/>
      <sheetName val="C99"/>
      <sheetName val="LOADSAVE"/>
      <sheetName val="midasi"/>
      <sheetName val="DCT"/>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
      <sheetName val="監査結果"/>
      <sheetName val="1方針・目標"/>
      <sheetName val="2顧客要求"/>
      <sheetName val="3情報伝達"/>
      <sheetName val="4内部監査"/>
      <sheetName val="5取引先選定"/>
      <sheetName val="6取引先管理"/>
      <sheetName val="7受入"/>
      <sheetName val="8製造"/>
      <sheetName val="9出荷"/>
      <sheetName val="10再発防止"/>
      <sheetName val="GGP対応ﾁｪｯｸﾘｽﾄ"/>
      <sheetName val="記入方法"/>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J89"/>
  <sheetViews>
    <sheetView showGridLines="0" view="pageBreakPreview" zoomScale="75" zoomScaleNormal="60" zoomScaleSheetLayoutView="50" workbookViewId="0">
      <selection activeCell="O8" sqref="O8:AJ8"/>
    </sheetView>
  </sheetViews>
  <sheetFormatPr defaultColWidth="2.875" defaultRowHeight="18" customHeight="1" x14ac:dyDescent="0.15"/>
  <cols>
    <col min="1" max="1" width="0.25" customWidth="1"/>
    <col min="2" max="5" width="2.875" customWidth="1"/>
    <col min="6" max="6" width="3.5" customWidth="1"/>
    <col min="7" max="10" width="2.875" customWidth="1"/>
    <col min="11" max="11" width="3.75" customWidth="1"/>
    <col min="12" max="13" width="2.875" customWidth="1"/>
    <col min="14" max="14" width="4.625" customWidth="1"/>
    <col min="15" max="17" width="2.875" customWidth="1"/>
    <col min="18" max="18" width="4.75" customWidth="1"/>
    <col min="19" max="22" width="2.875" customWidth="1"/>
    <col min="23" max="23" width="1.75" customWidth="1"/>
    <col min="24" max="51" width="2.875" customWidth="1"/>
    <col min="52" max="52" width="6.375" customWidth="1"/>
    <col min="53" max="56" width="2.875" customWidth="1"/>
    <col min="57" max="57" width="1.875" customWidth="1"/>
    <col min="58" max="61" width="2.875" customWidth="1"/>
    <col min="62" max="62" width="3.25" customWidth="1"/>
    <col min="63" max="64" width="2.875" customWidth="1"/>
    <col min="65" max="65" width="4" customWidth="1"/>
    <col min="66" max="70" width="2.875" customWidth="1"/>
    <col min="71" max="71" width="2.875" style="164" customWidth="1"/>
    <col min="72" max="74" width="4.125" style="164" customWidth="1"/>
    <col min="75" max="77" width="7.875" style="164" customWidth="1"/>
    <col min="78" max="79" width="0.625" style="164" customWidth="1"/>
    <col min="80" max="80" width="0.75" style="164" customWidth="1"/>
    <col min="81" max="81" width="1.375" style="164" customWidth="1"/>
    <col min="82" max="82" width="1" style="164" customWidth="1"/>
    <col min="83" max="84" width="1.625" style="164" customWidth="1"/>
    <col min="85" max="85" width="0.625" style="164" customWidth="1"/>
    <col min="86" max="86" width="0.75" style="164" customWidth="1"/>
    <col min="87" max="88" width="7.875" customWidth="1"/>
    <col min="89" max="91" width="4.125" customWidth="1"/>
  </cols>
  <sheetData>
    <row r="1" spans="4:86" ht="18" customHeight="1" x14ac:dyDescent="0.15">
      <c r="BJ1" s="386" t="s">
        <v>362</v>
      </c>
      <c r="BK1" s="386"/>
      <c r="BL1" s="386"/>
      <c r="BM1" s="386"/>
      <c r="BN1" s="386"/>
      <c r="BO1" s="386"/>
      <c r="BS1" s="117"/>
      <c r="BT1" s="117"/>
      <c r="BU1" s="117"/>
      <c r="BV1" s="117"/>
      <c r="BW1" s="117"/>
      <c r="BX1" s="117"/>
      <c r="BY1" s="117"/>
      <c r="BZ1" s="117"/>
      <c r="CA1" s="117"/>
      <c r="CB1" s="117"/>
      <c r="CC1" s="117"/>
      <c r="CD1" s="117"/>
      <c r="CE1" s="117"/>
      <c r="CF1" s="117"/>
      <c r="CG1" s="117"/>
      <c r="CH1" s="117"/>
    </row>
    <row r="2" spans="4:86" ht="24.75" customHeight="1" x14ac:dyDescent="0.15">
      <c r="P2" s="396" t="s">
        <v>195</v>
      </c>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J2" s="387"/>
      <c r="BK2" s="387"/>
      <c r="BL2" s="387"/>
      <c r="BM2" s="387"/>
      <c r="BN2" s="387"/>
      <c r="BO2" s="387"/>
      <c r="BS2" s="117"/>
      <c r="BT2" s="117"/>
      <c r="BU2" s="117"/>
      <c r="BV2" s="117"/>
      <c r="BW2" s="117"/>
      <c r="BX2" s="117"/>
      <c r="BY2" s="117"/>
      <c r="BZ2" s="117"/>
      <c r="CA2" s="117"/>
      <c r="CB2" s="117"/>
      <c r="CC2" s="117"/>
      <c r="CD2" s="117"/>
      <c r="CE2" s="117"/>
      <c r="CF2" s="117"/>
      <c r="CG2" s="117"/>
      <c r="CH2" s="117"/>
    </row>
    <row r="3" spans="4:86" ht="21" customHeight="1" thickBot="1" x14ac:dyDescent="0.2">
      <c r="D3" s="258" t="s">
        <v>370</v>
      </c>
      <c r="H3" s="123"/>
      <c r="I3" s="123"/>
      <c r="J3" s="123"/>
      <c r="K3" s="123"/>
      <c r="L3" s="123"/>
      <c r="M3" s="123"/>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253"/>
      <c r="BN3" s="253"/>
      <c r="BO3" s="253"/>
      <c r="BS3" s="117"/>
      <c r="BT3" s="117"/>
      <c r="BU3" s="117"/>
      <c r="BV3" s="117"/>
      <c r="BW3" s="117"/>
      <c r="BX3" s="117"/>
      <c r="BY3" s="117"/>
      <c r="BZ3" s="117"/>
      <c r="CA3" s="117"/>
      <c r="CB3" s="117"/>
      <c r="CC3" s="117"/>
      <c r="CD3" s="117"/>
      <c r="CE3" s="117"/>
      <c r="CF3" s="117"/>
      <c r="CG3" s="117"/>
      <c r="CH3" s="117"/>
    </row>
    <row r="4" spans="4:86" ht="18.75" customHeight="1" thickBot="1" x14ac:dyDescent="0.2">
      <c r="G4" s="285" t="s">
        <v>383</v>
      </c>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5" t="s">
        <v>266</v>
      </c>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7"/>
      <c r="BM4" s="255"/>
      <c r="BN4" s="255"/>
      <c r="BO4" s="256"/>
      <c r="BS4" s="117"/>
      <c r="BT4" s="117"/>
      <c r="BU4" s="117"/>
      <c r="BV4" s="117"/>
      <c r="BW4" s="117"/>
      <c r="BX4" s="117"/>
      <c r="BY4" s="117"/>
      <c r="BZ4" s="117"/>
      <c r="CA4" s="117"/>
      <c r="CB4" s="117"/>
      <c r="CC4" s="117"/>
      <c r="CD4" s="117"/>
      <c r="CE4" s="117"/>
      <c r="CF4" s="117"/>
      <c r="CG4" s="117"/>
      <c r="CH4" s="117"/>
    </row>
    <row r="5" spans="4:86" ht="18.75" customHeight="1" thickTop="1" x14ac:dyDescent="0.15">
      <c r="G5" s="288" t="s">
        <v>126</v>
      </c>
      <c r="H5" s="289"/>
      <c r="I5" s="289"/>
      <c r="J5" s="289"/>
      <c r="K5" s="289"/>
      <c r="L5" s="289"/>
      <c r="M5" s="289"/>
      <c r="N5" s="290"/>
      <c r="O5" s="291"/>
      <c r="P5" s="292"/>
      <c r="Q5" s="292"/>
      <c r="R5" s="292"/>
      <c r="S5" s="292"/>
      <c r="T5" s="292"/>
      <c r="U5" s="292"/>
      <c r="V5" s="292"/>
      <c r="W5" s="292"/>
      <c r="X5" s="292"/>
      <c r="Y5" s="292"/>
      <c r="Z5" s="292"/>
      <c r="AA5" s="292"/>
      <c r="AB5" s="292"/>
      <c r="AC5" s="292"/>
      <c r="AD5" s="292"/>
      <c r="AE5" s="292"/>
      <c r="AF5" s="292"/>
      <c r="AG5" s="292"/>
      <c r="AH5" s="292"/>
      <c r="AI5" s="292"/>
      <c r="AJ5" s="293"/>
      <c r="AK5" s="288" t="s">
        <v>125</v>
      </c>
      <c r="AL5" s="289"/>
      <c r="AM5" s="289"/>
      <c r="AN5" s="289"/>
      <c r="AO5" s="289"/>
      <c r="AP5" s="289"/>
      <c r="AQ5" s="289"/>
      <c r="AR5" s="290"/>
      <c r="AS5" s="294"/>
      <c r="AT5" s="295"/>
      <c r="AU5" s="295"/>
      <c r="AV5" s="295"/>
      <c r="AW5" s="295"/>
      <c r="AX5" s="295"/>
      <c r="AY5" s="295"/>
      <c r="AZ5" s="295"/>
      <c r="BA5" s="295"/>
      <c r="BB5" s="295"/>
      <c r="BC5" s="295"/>
      <c r="BD5" s="295"/>
      <c r="BE5" s="295"/>
      <c r="BF5" s="295"/>
      <c r="BG5" s="295"/>
      <c r="BH5" s="295"/>
      <c r="BI5" s="295"/>
      <c r="BJ5" s="295"/>
      <c r="BK5" s="295"/>
      <c r="BL5" s="296"/>
      <c r="BM5" s="257"/>
      <c r="BN5" s="257"/>
      <c r="BO5" s="256"/>
      <c r="BS5" s="117"/>
      <c r="BT5" s="117"/>
      <c r="BU5" s="117"/>
      <c r="BV5" s="117"/>
      <c r="BW5" s="117"/>
      <c r="BX5" s="117"/>
      <c r="BY5" s="117"/>
      <c r="BZ5" s="117"/>
      <c r="CA5" s="117"/>
      <c r="CB5" s="117"/>
      <c r="CC5" s="117"/>
      <c r="CD5" s="117"/>
      <c r="CE5" s="117"/>
      <c r="CF5" s="117"/>
      <c r="CG5" s="117"/>
      <c r="CH5" s="117"/>
    </row>
    <row r="6" spans="4:86" ht="18.75" customHeight="1" x14ac:dyDescent="0.15">
      <c r="G6" s="277" t="s">
        <v>137</v>
      </c>
      <c r="H6" s="278"/>
      <c r="I6" s="278"/>
      <c r="J6" s="278"/>
      <c r="K6" s="278"/>
      <c r="L6" s="278"/>
      <c r="M6" s="278"/>
      <c r="N6" s="279"/>
      <c r="O6" s="280"/>
      <c r="P6" s="280"/>
      <c r="Q6" s="280"/>
      <c r="R6" s="280"/>
      <c r="S6" s="280"/>
      <c r="T6" s="280"/>
      <c r="U6" s="280"/>
      <c r="V6" s="280"/>
      <c r="W6" s="280"/>
      <c r="X6" s="280"/>
      <c r="Y6" s="280"/>
      <c r="Z6" s="280"/>
      <c r="AA6" s="280"/>
      <c r="AB6" s="280"/>
      <c r="AC6" s="280"/>
      <c r="AD6" s="280"/>
      <c r="AE6" s="280"/>
      <c r="AF6" s="280"/>
      <c r="AG6" s="280"/>
      <c r="AH6" s="280"/>
      <c r="AI6" s="280"/>
      <c r="AJ6" s="281"/>
      <c r="AK6" s="277" t="s">
        <v>127</v>
      </c>
      <c r="AL6" s="278"/>
      <c r="AM6" s="278"/>
      <c r="AN6" s="278"/>
      <c r="AO6" s="278"/>
      <c r="AP6" s="278"/>
      <c r="AQ6" s="278"/>
      <c r="AR6" s="279"/>
      <c r="AS6" s="282"/>
      <c r="AT6" s="283"/>
      <c r="AU6" s="283"/>
      <c r="AV6" s="283"/>
      <c r="AW6" s="283"/>
      <c r="AX6" s="283"/>
      <c r="AY6" s="283"/>
      <c r="AZ6" s="283"/>
      <c r="BA6" s="283"/>
      <c r="BB6" s="283"/>
      <c r="BC6" s="283"/>
      <c r="BD6" s="283"/>
      <c r="BE6" s="283"/>
      <c r="BF6" s="283"/>
      <c r="BG6" s="283"/>
      <c r="BH6" s="283"/>
      <c r="BI6" s="283"/>
      <c r="BJ6" s="283"/>
      <c r="BK6" s="283"/>
      <c r="BL6" s="284"/>
      <c r="BM6" s="257"/>
      <c r="BN6" s="257"/>
      <c r="BO6" s="256"/>
      <c r="BS6" s="117"/>
      <c r="BT6" s="117"/>
      <c r="BU6" s="117"/>
      <c r="BV6" s="117"/>
      <c r="BW6" s="117"/>
      <c r="BX6" s="117"/>
      <c r="BY6" s="117"/>
      <c r="BZ6" s="117"/>
      <c r="CA6" s="117"/>
      <c r="CB6" s="117"/>
      <c r="CC6" s="117"/>
      <c r="CD6" s="117"/>
      <c r="CE6" s="117"/>
      <c r="CF6" s="117"/>
      <c r="CG6" s="117"/>
      <c r="CH6" s="117"/>
    </row>
    <row r="7" spans="4:86" ht="18.75" customHeight="1" x14ac:dyDescent="0.15">
      <c r="G7" s="277" t="s">
        <v>128</v>
      </c>
      <c r="H7" s="278"/>
      <c r="I7" s="278"/>
      <c r="J7" s="278"/>
      <c r="K7" s="278"/>
      <c r="L7" s="278"/>
      <c r="M7" s="278"/>
      <c r="N7" s="279"/>
      <c r="O7" s="280"/>
      <c r="P7" s="280"/>
      <c r="Q7" s="280"/>
      <c r="R7" s="280"/>
      <c r="S7" s="280"/>
      <c r="T7" s="280"/>
      <c r="U7" s="280"/>
      <c r="V7" s="280"/>
      <c r="W7" s="280"/>
      <c r="X7" s="280"/>
      <c r="Y7" s="280"/>
      <c r="Z7" s="280"/>
      <c r="AA7" s="280"/>
      <c r="AB7" s="280"/>
      <c r="AC7" s="280"/>
      <c r="AD7" s="280"/>
      <c r="AE7" s="280"/>
      <c r="AF7" s="280"/>
      <c r="AG7" s="280"/>
      <c r="AH7" s="280"/>
      <c r="AI7" s="280"/>
      <c r="AJ7" s="281"/>
      <c r="AK7" s="277" t="s">
        <v>136</v>
      </c>
      <c r="AL7" s="278"/>
      <c r="AM7" s="278"/>
      <c r="AN7" s="278"/>
      <c r="AO7" s="278"/>
      <c r="AP7" s="278"/>
      <c r="AQ7" s="278"/>
      <c r="AR7" s="279"/>
      <c r="AS7" s="282"/>
      <c r="AT7" s="283"/>
      <c r="AU7" s="283"/>
      <c r="AV7" s="283"/>
      <c r="AW7" s="283"/>
      <c r="AX7" s="283"/>
      <c r="AY7" s="283"/>
      <c r="AZ7" s="283"/>
      <c r="BA7" s="283"/>
      <c r="BB7" s="283"/>
      <c r="BC7" s="283"/>
      <c r="BD7" s="283"/>
      <c r="BE7" s="283"/>
      <c r="BF7" s="283"/>
      <c r="BG7" s="283"/>
      <c r="BH7" s="283"/>
      <c r="BI7" s="283"/>
      <c r="BJ7" s="283"/>
      <c r="BK7" s="283"/>
      <c r="BL7" s="284"/>
      <c r="BM7" s="257"/>
      <c r="BN7" s="257"/>
      <c r="BO7" s="256"/>
      <c r="BS7" s="117"/>
      <c r="BT7" s="117"/>
      <c r="BU7" s="117"/>
      <c r="BV7" s="117"/>
      <c r="BW7" s="117"/>
      <c r="BX7" s="117"/>
      <c r="BY7" s="117"/>
      <c r="BZ7" s="117"/>
      <c r="CA7" s="117"/>
      <c r="CB7" s="117"/>
      <c r="CC7" s="117"/>
      <c r="CD7" s="117"/>
      <c r="CE7" s="117"/>
      <c r="CF7" s="117"/>
      <c r="CG7" s="117"/>
      <c r="CH7" s="117"/>
    </row>
    <row r="8" spans="4:86" ht="18.75" customHeight="1" x14ac:dyDescent="0.15">
      <c r="G8" s="277" t="s">
        <v>130</v>
      </c>
      <c r="H8" s="278"/>
      <c r="I8" s="278"/>
      <c r="J8" s="278"/>
      <c r="K8" s="278"/>
      <c r="L8" s="278"/>
      <c r="M8" s="278"/>
      <c r="N8" s="279"/>
      <c r="O8" s="280"/>
      <c r="P8" s="280"/>
      <c r="Q8" s="280"/>
      <c r="R8" s="280"/>
      <c r="S8" s="280"/>
      <c r="T8" s="280"/>
      <c r="U8" s="280"/>
      <c r="V8" s="280"/>
      <c r="W8" s="280"/>
      <c r="X8" s="280"/>
      <c r="Y8" s="280"/>
      <c r="Z8" s="280"/>
      <c r="AA8" s="280"/>
      <c r="AB8" s="280"/>
      <c r="AC8" s="280"/>
      <c r="AD8" s="280"/>
      <c r="AE8" s="280"/>
      <c r="AF8" s="280"/>
      <c r="AG8" s="280"/>
      <c r="AH8" s="280"/>
      <c r="AI8" s="280"/>
      <c r="AJ8" s="281"/>
      <c r="AK8" s="277" t="s">
        <v>129</v>
      </c>
      <c r="AL8" s="278"/>
      <c r="AM8" s="278"/>
      <c r="AN8" s="278"/>
      <c r="AO8" s="278"/>
      <c r="AP8" s="278"/>
      <c r="AQ8" s="278"/>
      <c r="AR8" s="279"/>
      <c r="AS8" s="282"/>
      <c r="AT8" s="283"/>
      <c r="AU8" s="283"/>
      <c r="AV8" s="283"/>
      <c r="AW8" s="283"/>
      <c r="AX8" s="283"/>
      <c r="AY8" s="283"/>
      <c r="AZ8" s="283"/>
      <c r="BA8" s="283"/>
      <c r="BB8" s="283"/>
      <c r="BC8" s="283"/>
      <c r="BD8" s="283"/>
      <c r="BE8" s="283"/>
      <c r="BF8" s="283"/>
      <c r="BG8" s="283"/>
      <c r="BH8" s="283"/>
      <c r="BI8" s="283"/>
      <c r="BJ8" s="283"/>
      <c r="BK8" s="283"/>
      <c r="BL8" s="284"/>
      <c r="BM8" s="257"/>
      <c r="BN8" s="257"/>
      <c r="BO8" s="256"/>
      <c r="BS8" s="117"/>
      <c r="BT8" s="117"/>
      <c r="BU8" s="117"/>
      <c r="BV8" s="117"/>
      <c r="BW8" s="117"/>
      <c r="BX8" s="117"/>
      <c r="BY8" s="117"/>
      <c r="BZ8" s="117"/>
      <c r="CA8" s="117"/>
      <c r="CB8" s="117"/>
      <c r="CC8" s="117"/>
      <c r="CD8" s="117"/>
      <c r="CE8" s="117"/>
      <c r="CF8" s="117"/>
      <c r="CG8" s="117"/>
      <c r="CH8" s="117"/>
    </row>
    <row r="9" spans="4:86" ht="18.75" customHeight="1" x14ac:dyDescent="0.15">
      <c r="G9" s="277" t="s">
        <v>131</v>
      </c>
      <c r="H9" s="278"/>
      <c r="I9" s="278"/>
      <c r="J9" s="278"/>
      <c r="K9" s="278"/>
      <c r="L9" s="278"/>
      <c r="M9" s="278"/>
      <c r="N9" s="279"/>
      <c r="O9" s="280"/>
      <c r="P9" s="280"/>
      <c r="Q9" s="280"/>
      <c r="R9" s="280"/>
      <c r="S9" s="280"/>
      <c r="T9" s="280"/>
      <c r="U9" s="280"/>
      <c r="V9" s="280"/>
      <c r="W9" s="280"/>
      <c r="X9" s="280"/>
      <c r="Y9" s="280"/>
      <c r="Z9" s="280"/>
      <c r="AA9" s="280"/>
      <c r="AB9" s="280"/>
      <c r="AC9" s="280"/>
      <c r="AD9" s="280"/>
      <c r="AE9" s="280"/>
      <c r="AF9" s="280"/>
      <c r="AG9" s="280"/>
      <c r="AH9" s="280"/>
      <c r="AI9" s="280"/>
      <c r="AJ9" s="281"/>
      <c r="AK9" s="277" t="s">
        <v>41</v>
      </c>
      <c r="AL9" s="278"/>
      <c r="AM9" s="278"/>
      <c r="AN9" s="278"/>
      <c r="AO9" s="278"/>
      <c r="AP9" s="278"/>
      <c r="AQ9" s="278"/>
      <c r="AR9" s="279"/>
      <c r="AS9" s="282"/>
      <c r="AT9" s="283"/>
      <c r="AU9" s="283"/>
      <c r="AV9" s="283"/>
      <c r="AW9" s="283"/>
      <c r="AX9" s="283"/>
      <c r="AY9" s="283"/>
      <c r="AZ9" s="283"/>
      <c r="BA9" s="283"/>
      <c r="BB9" s="283"/>
      <c r="BC9" s="283"/>
      <c r="BD9" s="283"/>
      <c r="BE9" s="283"/>
      <c r="BF9" s="283"/>
      <c r="BG9" s="283"/>
      <c r="BH9" s="283"/>
      <c r="BI9" s="283"/>
      <c r="BJ9" s="283"/>
      <c r="BK9" s="283"/>
      <c r="BL9" s="284"/>
      <c r="BM9" s="257"/>
      <c r="BN9" s="257"/>
      <c r="BO9" s="256"/>
      <c r="BS9" s="117"/>
      <c r="BT9" s="117"/>
      <c r="BU9" s="117"/>
      <c r="BV9" s="117"/>
      <c r="BW9" s="117"/>
      <c r="BX9" s="117"/>
      <c r="BY9" s="117"/>
      <c r="BZ9" s="117"/>
      <c r="CA9" s="117"/>
      <c r="CB9" s="117"/>
      <c r="CC9" s="117"/>
      <c r="CD9" s="117"/>
      <c r="CE9" s="117"/>
      <c r="CF9" s="117"/>
      <c r="CG9" s="117"/>
      <c r="CH9" s="117"/>
    </row>
    <row r="10" spans="4:86" ht="18.75" customHeight="1" x14ac:dyDescent="0.15">
      <c r="G10" s="277" t="s">
        <v>119</v>
      </c>
      <c r="H10" s="278"/>
      <c r="I10" s="278"/>
      <c r="J10" s="278"/>
      <c r="K10" s="278"/>
      <c r="L10" s="278"/>
      <c r="M10" s="278"/>
      <c r="N10" s="279"/>
      <c r="O10" s="280"/>
      <c r="P10" s="280"/>
      <c r="Q10" s="280"/>
      <c r="R10" s="280"/>
      <c r="S10" s="280"/>
      <c r="T10" s="280"/>
      <c r="U10" s="280"/>
      <c r="V10" s="280"/>
      <c r="W10" s="280"/>
      <c r="X10" s="280"/>
      <c r="Y10" s="280"/>
      <c r="Z10" s="280"/>
      <c r="AA10" s="280"/>
      <c r="AB10" s="280"/>
      <c r="AC10" s="280"/>
      <c r="AD10" s="280"/>
      <c r="AE10" s="280"/>
      <c r="AF10" s="280"/>
      <c r="AG10" s="280"/>
      <c r="AH10" s="280"/>
      <c r="AI10" s="280"/>
      <c r="AJ10" s="281"/>
      <c r="AK10" s="277" t="s">
        <v>132</v>
      </c>
      <c r="AL10" s="278"/>
      <c r="AM10" s="278"/>
      <c r="AN10" s="278"/>
      <c r="AO10" s="278"/>
      <c r="AP10" s="278"/>
      <c r="AQ10" s="278"/>
      <c r="AR10" s="279"/>
      <c r="AS10" s="282"/>
      <c r="AT10" s="283"/>
      <c r="AU10" s="283"/>
      <c r="AV10" s="283"/>
      <c r="AW10" s="283"/>
      <c r="AX10" s="283"/>
      <c r="AY10" s="283"/>
      <c r="AZ10" s="283"/>
      <c r="BA10" s="283"/>
      <c r="BB10" s="283"/>
      <c r="BC10" s="283"/>
      <c r="BD10" s="283"/>
      <c r="BE10" s="283"/>
      <c r="BF10" s="283"/>
      <c r="BG10" s="283"/>
      <c r="BH10" s="283"/>
      <c r="BI10" s="283"/>
      <c r="BJ10" s="283"/>
      <c r="BK10" s="283"/>
      <c r="BL10" s="284"/>
      <c r="BM10" s="257"/>
      <c r="BN10" s="257"/>
      <c r="BO10" s="256"/>
      <c r="BS10" s="117"/>
      <c r="BT10" s="117"/>
      <c r="BU10" s="117"/>
      <c r="BV10" s="117"/>
      <c r="BW10" s="117"/>
      <c r="BX10" s="117"/>
      <c r="BY10" s="117"/>
      <c r="BZ10" s="117"/>
      <c r="CA10" s="117"/>
      <c r="CB10" s="117"/>
      <c r="CC10" s="117"/>
      <c r="CD10" s="117"/>
      <c r="CE10" s="117"/>
      <c r="CF10" s="117"/>
      <c r="CG10" s="117"/>
      <c r="CH10" s="117"/>
    </row>
    <row r="11" spans="4:86" ht="18.75" customHeight="1" x14ac:dyDescent="0.15">
      <c r="G11" s="277"/>
      <c r="H11" s="278"/>
      <c r="I11" s="278"/>
      <c r="J11" s="278"/>
      <c r="K11" s="278"/>
      <c r="L11" s="278"/>
      <c r="M11" s="278"/>
      <c r="N11" s="279"/>
      <c r="O11" s="280"/>
      <c r="P11" s="280"/>
      <c r="Q11" s="280"/>
      <c r="R11" s="280"/>
      <c r="S11" s="280"/>
      <c r="T11" s="280"/>
      <c r="U11" s="280"/>
      <c r="V11" s="280"/>
      <c r="W11" s="280"/>
      <c r="X11" s="280"/>
      <c r="Y11" s="280"/>
      <c r="Z11" s="280"/>
      <c r="AA11" s="280"/>
      <c r="AB11" s="280"/>
      <c r="AC11" s="280"/>
      <c r="AD11" s="280"/>
      <c r="AE11" s="280"/>
      <c r="AF11" s="280"/>
      <c r="AG11" s="280"/>
      <c r="AH11" s="280"/>
      <c r="AI11" s="280"/>
      <c r="AJ11" s="281"/>
      <c r="AK11" s="277" t="s">
        <v>133</v>
      </c>
      <c r="AL11" s="278"/>
      <c r="AM11" s="278"/>
      <c r="AN11" s="278"/>
      <c r="AO11" s="278"/>
      <c r="AP11" s="278"/>
      <c r="AQ11" s="278"/>
      <c r="AR11" s="279"/>
      <c r="AS11" s="282"/>
      <c r="AT11" s="283"/>
      <c r="AU11" s="283"/>
      <c r="AV11" s="283"/>
      <c r="AW11" s="283"/>
      <c r="AX11" s="283"/>
      <c r="AY11" s="283"/>
      <c r="AZ11" s="283"/>
      <c r="BA11" s="283"/>
      <c r="BB11" s="283"/>
      <c r="BC11" s="283"/>
      <c r="BD11" s="283"/>
      <c r="BE11" s="283"/>
      <c r="BF11" s="283"/>
      <c r="BG11" s="283"/>
      <c r="BH11" s="283"/>
      <c r="BI11" s="283"/>
      <c r="BJ11" s="283"/>
      <c r="BK11" s="283"/>
      <c r="BL11" s="284"/>
      <c r="BM11" s="257"/>
      <c r="BN11" s="257"/>
      <c r="BO11" s="256"/>
      <c r="BS11" s="117"/>
      <c r="BT11" s="117"/>
      <c r="BU11" s="117"/>
      <c r="BV11" s="117"/>
      <c r="BW11" s="117"/>
      <c r="BX11" s="117"/>
      <c r="BY11" s="117"/>
      <c r="BZ11" s="117"/>
      <c r="CA11" s="117"/>
      <c r="CB11" s="117"/>
      <c r="CC11" s="117"/>
      <c r="CD11" s="117"/>
      <c r="CE11" s="117"/>
      <c r="CF11" s="117"/>
      <c r="CG11" s="117"/>
      <c r="CH11" s="117"/>
    </row>
    <row r="12" spans="4:86" ht="18.75" customHeight="1" thickBot="1" x14ac:dyDescent="0.2">
      <c r="G12" s="269"/>
      <c r="H12" s="270"/>
      <c r="I12" s="270"/>
      <c r="J12" s="270"/>
      <c r="K12" s="270"/>
      <c r="L12" s="270"/>
      <c r="M12" s="270"/>
      <c r="N12" s="271"/>
      <c r="O12" s="272"/>
      <c r="P12" s="272"/>
      <c r="Q12" s="272"/>
      <c r="R12" s="272"/>
      <c r="S12" s="272"/>
      <c r="T12" s="272"/>
      <c r="U12" s="272"/>
      <c r="V12" s="272"/>
      <c r="W12" s="272"/>
      <c r="X12" s="272"/>
      <c r="Y12" s="272"/>
      <c r="Z12" s="272"/>
      <c r="AA12" s="272"/>
      <c r="AB12" s="272"/>
      <c r="AC12" s="272"/>
      <c r="AD12" s="272"/>
      <c r="AE12" s="272"/>
      <c r="AF12" s="272"/>
      <c r="AG12" s="272"/>
      <c r="AH12" s="272"/>
      <c r="AI12" s="272"/>
      <c r="AJ12" s="273"/>
      <c r="AK12" s="269" t="s">
        <v>196</v>
      </c>
      <c r="AL12" s="270"/>
      <c r="AM12" s="270"/>
      <c r="AN12" s="270"/>
      <c r="AO12" s="270"/>
      <c r="AP12" s="270"/>
      <c r="AQ12" s="270"/>
      <c r="AR12" s="271"/>
      <c r="AS12" s="274"/>
      <c r="AT12" s="275"/>
      <c r="AU12" s="275"/>
      <c r="AV12" s="275"/>
      <c r="AW12" s="275"/>
      <c r="AX12" s="275"/>
      <c r="AY12" s="275"/>
      <c r="AZ12" s="275"/>
      <c r="BA12" s="275"/>
      <c r="BB12" s="275"/>
      <c r="BC12" s="275"/>
      <c r="BD12" s="275"/>
      <c r="BE12" s="275"/>
      <c r="BF12" s="275"/>
      <c r="BG12" s="275"/>
      <c r="BH12" s="275"/>
      <c r="BI12" s="275"/>
      <c r="BJ12" s="275"/>
      <c r="BK12" s="275"/>
      <c r="BL12" s="276"/>
      <c r="BM12" s="257"/>
      <c r="BN12" s="257"/>
      <c r="BO12" s="256"/>
      <c r="BS12" s="117"/>
      <c r="BT12" s="117"/>
      <c r="BU12" s="117"/>
      <c r="BV12" s="117"/>
      <c r="BW12" s="117"/>
      <c r="BX12" s="117"/>
      <c r="BY12" s="117"/>
      <c r="BZ12" s="117"/>
      <c r="CA12" s="117"/>
      <c r="CB12" s="117"/>
      <c r="CC12" s="117"/>
      <c r="CD12" s="117"/>
      <c r="CE12" s="117"/>
      <c r="CF12" s="117"/>
      <c r="CG12" s="117"/>
      <c r="CH12" s="117"/>
    </row>
    <row r="13" spans="4:86" ht="12.75" customHeight="1" thickBot="1" x14ac:dyDescent="0.2">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J13" s="253"/>
      <c r="BK13" s="253"/>
      <c r="BL13" s="253"/>
      <c r="BM13" s="256"/>
      <c r="BN13" s="256"/>
      <c r="BO13" s="256"/>
      <c r="BS13" s="117"/>
      <c r="BT13" s="117"/>
      <c r="BU13" s="117"/>
      <c r="BV13" s="117"/>
      <c r="BW13" s="117"/>
      <c r="BX13" s="117"/>
      <c r="BY13" s="117"/>
      <c r="BZ13" s="117"/>
      <c r="CA13" s="117"/>
      <c r="CB13" s="117"/>
      <c r="CC13" s="117"/>
      <c r="CD13" s="117"/>
      <c r="CE13" s="117"/>
      <c r="CF13" s="117"/>
      <c r="CG13" s="117"/>
      <c r="CH13" s="117"/>
    </row>
    <row r="14" spans="4:86" ht="18" customHeight="1" thickBot="1" x14ac:dyDescent="0.2">
      <c r="G14" s="512" t="s">
        <v>187</v>
      </c>
      <c r="H14" s="447"/>
      <c r="I14" s="447"/>
      <c r="J14" s="447"/>
      <c r="K14" s="447"/>
      <c r="L14" s="447"/>
      <c r="M14" s="447"/>
      <c r="N14" s="447"/>
      <c r="O14" s="447"/>
      <c r="P14" s="447"/>
      <c r="Q14" s="447"/>
      <c r="R14" s="447"/>
      <c r="S14" s="448"/>
      <c r="T14" s="446" t="s">
        <v>188</v>
      </c>
      <c r="U14" s="447"/>
      <c r="V14" s="447"/>
      <c r="W14" s="447"/>
      <c r="X14" s="447"/>
      <c r="Y14" s="447"/>
      <c r="Z14" s="448"/>
      <c r="AA14" s="446" t="s">
        <v>189</v>
      </c>
      <c r="AB14" s="447"/>
      <c r="AC14" s="447"/>
      <c r="AD14" s="447"/>
      <c r="AE14" s="447"/>
      <c r="AF14" s="447"/>
      <c r="AG14" s="447"/>
      <c r="AH14" s="447"/>
      <c r="AI14" s="447"/>
      <c r="AJ14" s="447"/>
      <c r="AK14" s="447"/>
      <c r="AL14" s="447"/>
      <c r="AM14" s="447"/>
      <c r="AN14" s="447"/>
      <c r="AO14" s="448"/>
      <c r="AP14" s="446" t="s">
        <v>190</v>
      </c>
      <c r="AQ14" s="447"/>
      <c r="AR14" s="447"/>
      <c r="AS14" s="447"/>
      <c r="AT14" s="447"/>
      <c r="AU14" s="447"/>
      <c r="AV14" s="447"/>
      <c r="AW14" s="447"/>
      <c r="AX14" s="448"/>
      <c r="AY14" s="446" t="s">
        <v>191</v>
      </c>
      <c r="AZ14" s="447"/>
      <c r="BA14" s="447"/>
      <c r="BB14" s="447"/>
      <c r="BC14" s="447"/>
      <c r="BD14" s="447"/>
      <c r="BE14" s="447"/>
      <c r="BF14" s="447"/>
      <c r="BG14" s="447"/>
      <c r="BH14" s="447"/>
      <c r="BI14" s="447"/>
      <c r="BJ14" s="447"/>
      <c r="BK14" s="447"/>
      <c r="BL14" s="528"/>
      <c r="BS14" s="117"/>
      <c r="BT14" s="117"/>
      <c r="BU14" s="117"/>
      <c r="BV14" s="117"/>
      <c r="BW14" s="117"/>
      <c r="BX14" s="117"/>
      <c r="BY14" s="117"/>
      <c r="BZ14" s="117"/>
      <c r="CA14" s="117"/>
      <c r="CB14" s="117"/>
      <c r="CC14" s="117"/>
      <c r="CD14" s="117"/>
      <c r="CE14" s="117"/>
      <c r="CF14" s="117"/>
      <c r="CG14" s="117"/>
      <c r="CH14" s="117"/>
    </row>
    <row r="15" spans="4:86" ht="18" customHeight="1" thickTop="1" x14ac:dyDescent="0.15">
      <c r="G15" s="513" t="s">
        <v>192</v>
      </c>
      <c r="H15" s="514"/>
      <c r="I15" s="514"/>
      <c r="J15" s="514"/>
      <c r="K15" s="514"/>
      <c r="L15" s="514"/>
      <c r="M15" s="514"/>
      <c r="N15" s="514"/>
      <c r="O15" s="514"/>
      <c r="P15" s="514"/>
      <c r="Q15" s="514"/>
      <c r="R15" s="514"/>
      <c r="S15" s="515"/>
      <c r="T15" s="529"/>
      <c r="U15" s="530"/>
      <c r="V15" s="530"/>
      <c r="W15" s="530"/>
      <c r="X15" s="530"/>
      <c r="Y15" s="530"/>
      <c r="Z15" s="533"/>
      <c r="AA15" s="529"/>
      <c r="AB15" s="530"/>
      <c r="AC15" s="530"/>
      <c r="AD15" s="530"/>
      <c r="AE15" s="530"/>
      <c r="AF15" s="530"/>
      <c r="AG15" s="530"/>
      <c r="AH15" s="530"/>
      <c r="AI15" s="530"/>
      <c r="AJ15" s="530"/>
      <c r="AK15" s="530"/>
      <c r="AL15" s="530"/>
      <c r="AM15" s="530"/>
      <c r="AN15" s="530"/>
      <c r="AO15" s="533"/>
      <c r="AP15" s="529"/>
      <c r="AQ15" s="530"/>
      <c r="AR15" s="530"/>
      <c r="AS15" s="530"/>
      <c r="AT15" s="530"/>
      <c r="AU15" s="530"/>
      <c r="AV15" s="530"/>
      <c r="AW15" s="530"/>
      <c r="AX15" s="533"/>
      <c r="AY15" s="529"/>
      <c r="AZ15" s="530"/>
      <c r="BA15" s="530"/>
      <c r="BB15" s="530"/>
      <c r="BC15" s="530"/>
      <c r="BD15" s="530"/>
      <c r="BE15" s="530"/>
      <c r="BF15" s="530"/>
      <c r="BG15" s="530"/>
      <c r="BH15" s="530"/>
      <c r="BI15" s="530"/>
      <c r="BJ15" s="530"/>
      <c r="BK15" s="530"/>
      <c r="BL15" s="531"/>
      <c r="BS15" s="117"/>
      <c r="BT15" s="117"/>
      <c r="BU15" s="117"/>
      <c r="BV15" s="117"/>
      <c r="BW15" s="117"/>
      <c r="BX15" s="117"/>
      <c r="BY15" s="117"/>
      <c r="BZ15" s="117"/>
      <c r="CA15" s="117"/>
      <c r="CB15" s="117"/>
      <c r="CC15" s="117"/>
      <c r="CD15" s="117"/>
      <c r="CE15" s="117"/>
      <c r="CF15" s="117"/>
      <c r="CG15" s="117"/>
      <c r="CH15" s="117"/>
    </row>
    <row r="16" spans="4:86" ht="18" customHeight="1" x14ac:dyDescent="0.15">
      <c r="G16" s="516" t="s">
        <v>197</v>
      </c>
      <c r="H16" s="517"/>
      <c r="I16" s="517"/>
      <c r="J16" s="517"/>
      <c r="K16" s="517"/>
      <c r="L16" s="517"/>
      <c r="M16" s="517"/>
      <c r="N16" s="517"/>
      <c r="O16" s="517"/>
      <c r="P16" s="517"/>
      <c r="Q16" s="517"/>
      <c r="R16" s="517"/>
      <c r="S16" s="518"/>
      <c r="T16" s="430"/>
      <c r="U16" s="398"/>
      <c r="V16" s="398"/>
      <c r="W16" s="398"/>
      <c r="X16" s="398"/>
      <c r="Y16" s="398"/>
      <c r="Z16" s="399"/>
      <c r="AA16" s="430"/>
      <c r="AB16" s="398"/>
      <c r="AC16" s="398"/>
      <c r="AD16" s="398"/>
      <c r="AE16" s="398"/>
      <c r="AF16" s="398"/>
      <c r="AG16" s="398"/>
      <c r="AH16" s="398"/>
      <c r="AI16" s="398"/>
      <c r="AJ16" s="398"/>
      <c r="AK16" s="398"/>
      <c r="AL16" s="398"/>
      <c r="AM16" s="398"/>
      <c r="AN16" s="398"/>
      <c r="AO16" s="399"/>
      <c r="AP16" s="430"/>
      <c r="AQ16" s="398"/>
      <c r="AR16" s="398"/>
      <c r="AS16" s="398"/>
      <c r="AT16" s="398"/>
      <c r="AU16" s="398"/>
      <c r="AV16" s="398"/>
      <c r="AW16" s="398"/>
      <c r="AX16" s="399"/>
      <c r="AY16" s="430"/>
      <c r="AZ16" s="398"/>
      <c r="BA16" s="398"/>
      <c r="BB16" s="398"/>
      <c r="BC16" s="398"/>
      <c r="BD16" s="398"/>
      <c r="BE16" s="398"/>
      <c r="BF16" s="398"/>
      <c r="BG16" s="398"/>
      <c r="BH16" s="398"/>
      <c r="BI16" s="398"/>
      <c r="BJ16" s="398"/>
      <c r="BK16" s="398"/>
      <c r="BL16" s="431"/>
      <c r="BS16" s="117"/>
      <c r="BT16" s="117"/>
      <c r="BU16" s="117"/>
      <c r="BV16" s="117"/>
      <c r="BW16" s="117"/>
      <c r="BX16" s="117"/>
      <c r="BY16" s="117"/>
      <c r="BZ16" s="117"/>
      <c r="CA16" s="117"/>
      <c r="CB16" s="117"/>
      <c r="CC16" s="117"/>
      <c r="CD16" s="117"/>
      <c r="CE16" s="117"/>
      <c r="CF16" s="117"/>
      <c r="CG16" s="117"/>
      <c r="CH16" s="117"/>
    </row>
    <row r="17" spans="7:86" ht="18" customHeight="1" x14ac:dyDescent="0.15">
      <c r="G17" s="519" t="s">
        <v>193</v>
      </c>
      <c r="H17" s="520"/>
      <c r="I17" s="520"/>
      <c r="J17" s="520"/>
      <c r="K17" s="520"/>
      <c r="L17" s="521"/>
      <c r="M17" s="430"/>
      <c r="N17" s="398"/>
      <c r="O17" s="398"/>
      <c r="P17" s="398"/>
      <c r="Q17" s="398"/>
      <c r="R17" s="398"/>
      <c r="S17" s="399"/>
      <c r="T17" s="430"/>
      <c r="U17" s="398"/>
      <c r="V17" s="398"/>
      <c r="W17" s="398"/>
      <c r="X17" s="398"/>
      <c r="Y17" s="398"/>
      <c r="Z17" s="399"/>
      <c r="AA17" s="430"/>
      <c r="AB17" s="398"/>
      <c r="AC17" s="398"/>
      <c r="AD17" s="398"/>
      <c r="AE17" s="398"/>
      <c r="AF17" s="398"/>
      <c r="AG17" s="398"/>
      <c r="AH17" s="398"/>
      <c r="AI17" s="398"/>
      <c r="AJ17" s="398"/>
      <c r="AK17" s="398"/>
      <c r="AL17" s="398"/>
      <c r="AM17" s="398"/>
      <c r="AN17" s="398"/>
      <c r="AO17" s="399"/>
      <c r="AP17" s="430"/>
      <c r="AQ17" s="398"/>
      <c r="AR17" s="398"/>
      <c r="AS17" s="398"/>
      <c r="AT17" s="398"/>
      <c r="AU17" s="398"/>
      <c r="AV17" s="398"/>
      <c r="AW17" s="398"/>
      <c r="AX17" s="399"/>
      <c r="AY17" s="430"/>
      <c r="AZ17" s="398"/>
      <c r="BA17" s="398"/>
      <c r="BB17" s="398"/>
      <c r="BC17" s="398"/>
      <c r="BD17" s="398"/>
      <c r="BE17" s="398"/>
      <c r="BF17" s="398"/>
      <c r="BG17" s="398"/>
      <c r="BH17" s="398"/>
      <c r="BI17" s="398"/>
      <c r="BJ17" s="398"/>
      <c r="BK17" s="398"/>
      <c r="BL17" s="431"/>
      <c r="BS17" s="117"/>
      <c r="BT17" s="117"/>
      <c r="BU17" s="117"/>
      <c r="BV17" s="117"/>
      <c r="BW17" s="117"/>
      <c r="BX17" s="117"/>
      <c r="BY17" s="117"/>
      <c r="BZ17" s="117"/>
      <c r="CA17" s="117"/>
      <c r="CB17" s="117"/>
      <c r="CC17" s="117"/>
      <c r="CD17" s="117"/>
      <c r="CE17" s="117"/>
      <c r="CF17" s="117"/>
      <c r="CG17" s="117"/>
      <c r="CH17" s="117"/>
    </row>
    <row r="18" spans="7:86" ht="18" customHeight="1" x14ac:dyDescent="0.15">
      <c r="G18" s="522"/>
      <c r="H18" s="523"/>
      <c r="I18" s="523"/>
      <c r="J18" s="523"/>
      <c r="K18" s="523"/>
      <c r="L18" s="524"/>
      <c r="M18" s="430"/>
      <c r="N18" s="398"/>
      <c r="O18" s="398"/>
      <c r="P18" s="398"/>
      <c r="Q18" s="398"/>
      <c r="R18" s="398"/>
      <c r="S18" s="399"/>
      <c r="T18" s="430"/>
      <c r="U18" s="398"/>
      <c r="V18" s="398"/>
      <c r="W18" s="398"/>
      <c r="X18" s="398"/>
      <c r="Y18" s="398"/>
      <c r="Z18" s="399"/>
      <c r="AA18" s="430"/>
      <c r="AB18" s="398"/>
      <c r="AC18" s="398"/>
      <c r="AD18" s="398"/>
      <c r="AE18" s="398"/>
      <c r="AF18" s="398"/>
      <c r="AG18" s="398"/>
      <c r="AH18" s="398"/>
      <c r="AI18" s="398"/>
      <c r="AJ18" s="398"/>
      <c r="AK18" s="398"/>
      <c r="AL18" s="398"/>
      <c r="AM18" s="398"/>
      <c r="AN18" s="398"/>
      <c r="AO18" s="399"/>
      <c r="AP18" s="430"/>
      <c r="AQ18" s="398"/>
      <c r="AR18" s="398"/>
      <c r="AS18" s="398"/>
      <c r="AT18" s="398"/>
      <c r="AU18" s="398"/>
      <c r="AV18" s="398"/>
      <c r="AW18" s="398"/>
      <c r="AX18" s="399"/>
      <c r="AY18" s="430"/>
      <c r="AZ18" s="398"/>
      <c r="BA18" s="398"/>
      <c r="BB18" s="398"/>
      <c r="BC18" s="398"/>
      <c r="BD18" s="398"/>
      <c r="BE18" s="398"/>
      <c r="BF18" s="398"/>
      <c r="BG18" s="398"/>
      <c r="BH18" s="398"/>
      <c r="BI18" s="398"/>
      <c r="BJ18" s="398"/>
      <c r="BK18" s="398"/>
      <c r="BL18" s="431"/>
      <c r="BS18" s="117"/>
      <c r="BT18" s="117"/>
      <c r="BU18" s="117"/>
      <c r="BV18" s="117"/>
      <c r="BW18" s="117"/>
      <c r="BX18" s="117"/>
      <c r="BY18" s="117"/>
      <c r="BZ18" s="117"/>
      <c r="CA18" s="117"/>
      <c r="CB18" s="117"/>
      <c r="CC18" s="117"/>
      <c r="CD18" s="117"/>
      <c r="CE18" s="117"/>
      <c r="CF18" s="117"/>
      <c r="CG18" s="117"/>
      <c r="CH18" s="117"/>
    </row>
    <row r="19" spans="7:86" ht="18" customHeight="1" thickBot="1" x14ac:dyDescent="0.2">
      <c r="G19" s="525"/>
      <c r="H19" s="526"/>
      <c r="I19" s="526"/>
      <c r="J19" s="526"/>
      <c r="K19" s="526"/>
      <c r="L19" s="527"/>
      <c r="M19" s="532"/>
      <c r="N19" s="425"/>
      <c r="O19" s="425"/>
      <c r="P19" s="425"/>
      <c r="Q19" s="425"/>
      <c r="R19" s="425"/>
      <c r="S19" s="426"/>
      <c r="T19" s="532"/>
      <c r="U19" s="425"/>
      <c r="V19" s="425"/>
      <c r="W19" s="425"/>
      <c r="X19" s="425"/>
      <c r="Y19" s="425"/>
      <c r="Z19" s="426"/>
      <c r="AA19" s="532"/>
      <c r="AB19" s="425"/>
      <c r="AC19" s="425"/>
      <c r="AD19" s="425"/>
      <c r="AE19" s="425"/>
      <c r="AF19" s="425"/>
      <c r="AG19" s="425"/>
      <c r="AH19" s="425"/>
      <c r="AI19" s="425"/>
      <c r="AJ19" s="425"/>
      <c r="AK19" s="425"/>
      <c r="AL19" s="425"/>
      <c r="AM19" s="425"/>
      <c r="AN19" s="425"/>
      <c r="AO19" s="426"/>
      <c r="AP19" s="532"/>
      <c r="AQ19" s="425"/>
      <c r="AR19" s="425"/>
      <c r="AS19" s="425"/>
      <c r="AT19" s="425"/>
      <c r="AU19" s="425"/>
      <c r="AV19" s="425"/>
      <c r="AW19" s="425"/>
      <c r="AX19" s="426"/>
      <c r="AY19" s="532"/>
      <c r="AZ19" s="425"/>
      <c r="BA19" s="425"/>
      <c r="BB19" s="425"/>
      <c r="BC19" s="425"/>
      <c r="BD19" s="425"/>
      <c r="BE19" s="425"/>
      <c r="BF19" s="425"/>
      <c r="BG19" s="425"/>
      <c r="BH19" s="425"/>
      <c r="BI19" s="425"/>
      <c r="BJ19" s="425"/>
      <c r="BK19" s="425"/>
      <c r="BL19" s="534"/>
      <c r="BS19" s="117"/>
      <c r="BT19" s="117"/>
      <c r="BU19" s="117"/>
      <c r="BV19" s="117"/>
      <c r="BW19" s="117"/>
      <c r="BX19" s="117"/>
      <c r="BY19" s="117"/>
      <c r="BZ19" s="117"/>
      <c r="CA19" s="117"/>
      <c r="CB19" s="117"/>
      <c r="CC19" s="117"/>
      <c r="CD19" s="117"/>
      <c r="CE19" s="117"/>
      <c r="CF19" s="117"/>
      <c r="CG19" s="117"/>
      <c r="CH19" s="117"/>
    </row>
    <row r="20" spans="7:86" ht="18" customHeight="1" x14ac:dyDescent="0.15">
      <c r="G20" s="117"/>
      <c r="H20" s="117"/>
      <c r="I20" s="117"/>
      <c r="J20" s="117"/>
      <c r="K20" s="117"/>
      <c r="L20" s="117"/>
      <c r="M20" s="117" t="s">
        <v>198</v>
      </c>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S20" s="117"/>
      <c r="BT20" s="117"/>
      <c r="BU20" s="117"/>
      <c r="BV20" s="117"/>
      <c r="BW20" s="117"/>
      <c r="BX20" s="117"/>
      <c r="BY20" s="117"/>
      <c r="BZ20" s="117"/>
      <c r="CA20" s="117"/>
      <c r="CB20" s="117"/>
      <c r="CC20" s="117"/>
      <c r="CD20" s="117"/>
      <c r="CE20" s="117"/>
      <c r="CF20" s="117"/>
      <c r="CG20" s="117"/>
      <c r="CH20" s="117"/>
    </row>
    <row r="21" spans="7:86" ht="18" customHeight="1" thickBot="1" x14ac:dyDescent="0.2">
      <c r="G21" s="117"/>
      <c r="H21" s="117"/>
      <c r="I21" s="117"/>
      <c r="J21" s="117"/>
      <c r="K21" s="117"/>
      <c r="L21" s="117"/>
      <c r="M21" s="117"/>
      <c r="N21" s="117"/>
      <c r="O21" s="117"/>
      <c r="P21" s="117"/>
      <c r="Q21" s="117"/>
      <c r="R21" s="117"/>
      <c r="S21" s="117"/>
      <c r="T21" s="117"/>
      <c r="U21" s="117"/>
      <c r="V21" s="117"/>
      <c r="W21" s="117"/>
      <c r="X21" s="117"/>
      <c r="Y21" s="117"/>
      <c r="Z21" s="117"/>
      <c r="AA21" s="124"/>
      <c r="AB21" s="124"/>
      <c r="AC21" s="124"/>
      <c r="AD21" s="261" t="s">
        <v>380</v>
      </c>
      <c r="AF21" s="124"/>
      <c r="AG21" s="117"/>
      <c r="AH21" s="117"/>
      <c r="AI21" s="117"/>
      <c r="AJ21" s="117"/>
      <c r="AK21" s="117"/>
      <c r="AL21" s="117"/>
      <c r="AM21" s="117"/>
      <c r="AN21" s="117"/>
      <c r="AO21" s="117"/>
      <c r="AP21" s="117"/>
      <c r="AQ21" s="117"/>
      <c r="AR21" s="117"/>
      <c r="AS21" s="124"/>
      <c r="AT21" s="124"/>
      <c r="AU21" s="117"/>
      <c r="AV21" s="117"/>
      <c r="AW21" s="261" t="s">
        <v>384</v>
      </c>
      <c r="AX21" s="117"/>
      <c r="AY21" s="117"/>
      <c r="AZ21" s="117"/>
      <c r="BA21" s="117"/>
      <c r="BB21" s="117"/>
      <c r="BC21" s="117"/>
      <c r="BD21" s="117"/>
      <c r="BE21" s="117"/>
      <c r="BF21" s="117"/>
      <c r="BG21" s="117"/>
      <c r="BH21" s="117"/>
      <c r="BI21" s="117"/>
      <c r="BJ21" s="117"/>
      <c r="BK21" s="117"/>
      <c r="BL21" s="117"/>
      <c r="BS21" s="117"/>
      <c r="BT21" s="117"/>
      <c r="BU21" s="117"/>
      <c r="BV21" s="117"/>
      <c r="BW21" s="117"/>
      <c r="BX21" s="117"/>
      <c r="BY21" s="117"/>
      <c r="BZ21" s="117"/>
      <c r="CA21" s="117"/>
      <c r="CB21" s="117"/>
      <c r="CC21" s="117"/>
      <c r="CD21" s="117"/>
      <c r="CE21" s="117"/>
      <c r="CF21" s="117"/>
      <c r="CG21" s="117"/>
      <c r="CH21" s="117"/>
    </row>
    <row r="22" spans="7:86" ht="18" customHeight="1" thickBot="1" x14ac:dyDescent="0.2">
      <c r="G22" s="499" t="s">
        <v>265</v>
      </c>
      <c r="H22" s="500"/>
      <c r="I22" s="500"/>
      <c r="J22" s="500"/>
      <c r="K22" s="501"/>
      <c r="L22" s="553" t="s">
        <v>241</v>
      </c>
      <c r="M22" s="497"/>
      <c r="N22" s="497"/>
      <c r="O22" s="498"/>
      <c r="P22" s="496" t="s">
        <v>240</v>
      </c>
      <c r="Q22" s="497"/>
      <c r="R22" s="498"/>
      <c r="S22" s="496" t="s">
        <v>239</v>
      </c>
      <c r="T22" s="497"/>
      <c r="U22" s="498"/>
      <c r="V22" s="510" t="s">
        <v>243</v>
      </c>
      <c r="W22" s="511"/>
      <c r="X22" s="496" t="s">
        <v>242</v>
      </c>
      <c r="Y22" s="497"/>
      <c r="Z22" s="509"/>
      <c r="AA22" s="123"/>
      <c r="AB22" s="499" t="s">
        <v>129</v>
      </c>
      <c r="AC22" s="500"/>
      <c r="AD22" s="500"/>
      <c r="AE22" s="500"/>
      <c r="AF22" s="500"/>
      <c r="AG22" s="500"/>
      <c r="AH22" s="500"/>
      <c r="AI22" s="500"/>
      <c r="AJ22" s="500"/>
      <c r="AK22" s="500"/>
      <c r="AL22" s="501"/>
      <c r="AM22" s="502" t="s">
        <v>135</v>
      </c>
      <c r="AN22" s="500"/>
      <c r="AO22" s="500"/>
      <c r="AP22" s="500"/>
      <c r="AQ22" s="500"/>
      <c r="AR22" s="500"/>
      <c r="AS22" s="503"/>
      <c r="AT22" s="124"/>
      <c r="AU22" s="499" t="s">
        <v>129</v>
      </c>
      <c r="AV22" s="500"/>
      <c r="AW22" s="500"/>
      <c r="AX22" s="500"/>
      <c r="AY22" s="500"/>
      <c r="AZ22" s="500"/>
      <c r="BA22" s="500"/>
      <c r="BB22" s="500"/>
      <c r="BC22" s="500"/>
      <c r="BD22" s="500"/>
      <c r="BE22" s="501"/>
      <c r="BF22" s="502" t="s">
        <v>135</v>
      </c>
      <c r="BG22" s="500"/>
      <c r="BH22" s="500"/>
      <c r="BI22" s="500"/>
      <c r="BJ22" s="500"/>
      <c r="BK22" s="500"/>
      <c r="BL22" s="503"/>
      <c r="BS22" s="117"/>
      <c r="BT22" s="117"/>
      <c r="BU22" s="117"/>
      <c r="BV22" s="117"/>
      <c r="BW22" s="117"/>
      <c r="BX22" s="117"/>
      <c r="BY22" s="117"/>
      <c r="BZ22" s="117"/>
      <c r="CA22" s="117"/>
      <c r="CB22" s="117"/>
      <c r="CC22" s="117"/>
      <c r="CD22" s="117"/>
      <c r="CE22" s="117"/>
      <c r="CF22" s="117"/>
      <c r="CG22" s="117"/>
      <c r="CH22" s="117"/>
    </row>
    <row r="23" spans="7:86" ht="18" customHeight="1" thickBot="1" x14ac:dyDescent="0.2">
      <c r="G23" s="117"/>
      <c r="H23" s="117"/>
      <c r="I23" s="117"/>
      <c r="J23" s="117"/>
      <c r="K23" s="117"/>
      <c r="L23" s="117"/>
      <c r="M23" s="117"/>
      <c r="N23" s="117"/>
      <c r="O23" s="117"/>
      <c r="P23" s="117"/>
      <c r="Q23" s="117"/>
      <c r="R23" s="117"/>
      <c r="S23" s="117"/>
      <c r="T23" s="117"/>
      <c r="U23" s="117"/>
      <c r="V23" s="117"/>
      <c r="W23" s="117"/>
      <c r="X23" s="117"/>
      <c r="Y23" s="117"/>
      <c r="Z23" s="117"/>
      <c r="AA23" s="124"/>
      <c r="AB23" s="504"/>
      <c r="AC23" s="505"/>
      <c r="AD23" s="505"/>
      <c r="AE23" s="505"/>
      <c r="AF23" s="505"/>
      <c r="AG23" s="505"/>
      <c r="AH23" s="505"/>
      <c r="AI23" s="505"/>
      <c r="AJ23" s="505"/>
      <c r="AK23" s="505"/>
      <c r="AL23" s="506"/>
      <c r="AM23" s="557"/>
      <c r="AN23" s="505"/>
      <c r="AO23" s="505"/>
      <c r="AP23" s="505"/>
      <c r="AQ23" s="505"/>
      <c r="AR23" s="505"/>
      <c r="AS23" s="558"/>
      <c r="AT23" s="124"/>
      <c r="AU23" s="507"/>
      <c r="AV23" s="452"/>
      <c r="AW23" s="452"/>
      <c r="AX23" s="452"/>
      <c r="AY23" s="452"/>
      <c r="AZ23" s="452"/>
      <c r="BA23" s="452"/>
      <c r="BB23" s="452"/>
      <c r="BC23" s="452"/>
      <c r="BD23" s="452"/>
      <c r="BE23" s="508"/>
      <c r="BF23" s="451"/>
      <c r="BG23" s="452"/>
      <c r="BH23" s="452"/>
      <c r="BI23" s="452"/>
      <c r="BJ23" s="452"/>
      <c r="BK23" s="452"/>
      <c r="BL23" s="453"/>
      <c r="BS23" s="117"/>
      <c r="BT23" s="117"/>
      <c r="BU23" s="117"/>
      <c r="BV23" s="117"/>
      <c r="BW23" s="117"/>
      <c r="BX23" s="117"/>
      <c r="BY23" s="117"/>
      <c r="BZ23" s="117"/>
      <c r="CA23" s="117"/>
      <c r="CB23" s="117"/>
      <c r="CC23" s="117"/>
      <c r="CD23" s="117"/>
      <c r="CE23" s="117"/>
      <c r="CF23" s="117"/>
      <c r="CG23" s="117"/>
      <c r="CH23" s="117"/>
    </row>
    <row r="24" spans="7:86" ht="18" customHeight="1" x14ac:dyDescent="0.15">
      <c r="G24" s="432" t="s">
        <v>199</v>
      </c>
      <c r="H24" s="433"/>
      <c r="I24" s="433"/>
      <c r="J24" s="433"/>
      <c r="K24" s="434"/>
      <c r="L24" s="438" t="s">
        <v>194</v>
      </c>
      <c r="M24" s="439"/>
      <c r="N24" s="439"/>
      <c r="O24" s="439"/>
      <c r="P24" s="439"/>
      <c r="Q24" s="439"/>
      <c r="R24" s="440"/>
      <c r="S24" s="443" t="s">
        <v>94</v>
      </c>
      <c r="T24" s="439"/>
      <c r="U24" s="439"/>
      <c r="V24" s="439"/>
      <c r="W24" s="439"/>
      <c r="X24" s="439"/>
      <c r="Y24" s="439"/>
      <c r="Z24" s="444"/>
      <c r="AA24" s="123"/>
      <c r="AB24" s="397"/>
      <c r="AC24" s="398"/>
      <c r="AD24" s="398"/>
      <c r="AE24" s="398"/>
      <c r="AF24" s="398"/>
      <c r="AG24" s="398"/>
      <c r="AH24" s="398"/>
      <c r="AI24" s="398"/>
      <c r="AJ24" s="398"/>
      <c r="AK24" s="398"/>
      <c r="AL24" s="399"/>
      <c r="AM24" s="430"/>
      <c r="AN24" s="398"/>
      <c r="AO24" s="398"/>
      <c r="AP24" s="398"/>
      <c r="AQ24" s="398"/>
      <c r="AR24" s="398"/>
      <c r="AS24" s="431"/>
      <c r="AT24" s="124"/>
      <c r="AU24" s="427"/>
      <c r="AV24" s="428"/>
      <c r="AW24" s="428"/>
      <c r="AX24" s="428"/>
      <c r="AY24" s="428"/>
      <c r="AZ24" s="428"/>
      <c r="BA24" s="428"/>
      <c r="BB24" s="428"/>
      <c r="BC24" s="428"/>
      <c r="BD24" s="428"/>
      <c r="BE24" s="429"/>
      <c r="BF24" s="449"/>
      <c r="BG24" s="428"/>
      <c r="BH24" s="428"/>
      <c r="BI24" s="428"/>
      <c r="BJ24" s="428"/>
      <c r="BK24" s="428"/>
      <c r="BL24" s="450"/>
      <c r="BS24" s="117"/>
      <c r="BT24" s="117"/>
      <c r="BU24" s="117"/>
      <c r="BV24" s="117"/>
      <c r="BW24" s="117"/>
      <c r="BX24" s="117"/>
      <c r="BY24" s="117"/>
      <c r="BZ24" s="117"/>
      <c r="CA24" s="117"/>
      <c r="CB24" s="117"/>
      <c r="CC24" s="117"/>
      <c r="CD24" s="117"/>
      <c r="CE24" s="117"/>
      <c r="CF24" s="117"/>
      <c r="CG24" s="117"/>
      <c r="CH24" s="117"/>
    </row>
    <row r="25" spans="7:86" ht="18" customHeight="1" thickBot="1" x14ac:dyDescent="0.2">
      <c r="G25" s="435"/>
      <c r="H25" s="436"/>
      <c r="I25" s="436"/>
      <c r="J25" s="436"/>
      <c r="K25" s="437"/>
      <c r="L25" s="441"/>
      <c r="M25" s="407"/>
      <c r="N25" s="407"/>
      <c r="O25" s="407"/>
      <c r="P25" s="407"/>
      <c r="Q25" s="407"/>
      <c r="R25" s="442"/>
      <c r="S25" s="445"/>
      <c r="T25" s="407"/>
      <c r="U25" s="407"/>
      <c r="V25" s="407"/>
      <c r="W25" s="407"/>
      <c r="X25" s="407"/>
      <c r="Y25" s="407"/>
      <c r="Z25" s="408"/>
      <c r="AA25" s="123"/>
      <c r="AB25" s="397"/>
      <c r="AC25" s="398"/>
      <c r="AD25" s="398"/>
      <c r="AE25" s="398"/>
      <c r="AF25" s="398"/>
      <c r="AG25" s="398"/>
      <c r="AH25" s="398"/>
      <c r="AI25" s="398"/>
      <c r="AJ25" s="398"/>
      <c r="AK25" s="398"/>
      <c r="AL25" s="399"/>
      <c r="AM25" s="430"/>
      <c r="AN25" s="398"/>
      <c r="AO25" s="398"/>
      <c r="AP25" s="398"/>
      <c r="AQ25" s="398"/>
      <c r="AR25" s="398"/>
      <c r="AS25" s="431"/>
      <c r="AT25" s="124"/>
      <c r="AU25" s="427"/>
      <c r="AV25" s="428"/>
      <c r="AW25" s="428"/>
      <c r="AX25" s="428"/>
      <c r="AY25" s="428"/>
      <c r="AZ25" s="428"/>
      <c r="BA25" s="428"/>
      <c r="BB25" s="428"/>
      <c r="BC25" s="428"/>
      <c r="BD25" s="428"/>
      <c r="BE25" s="429"/>
      <c r="BF25" s="449"/>
      <c r="BG25" s="428"/>
      <c r="BH25" s="428"/>
      <c r="BI25" s="428"/>
      <c r="BJ25" s="428"/>
      <c r="BK25" s="428"/>
      <c r="BL25" s="450"/>
      <c r="BS25" s="117"/>
      <c r="BT25" s="117"/>
      <c r="BU25" s="117"/>
      <c r="BV25" s="117"/>
      <c r="BW25" s="117"/>
      <c r="BX25" s="117"/>
      <c r="BY25" s="117"/>
      <c r="BZ25" s="117"/>
      <c r="CA25" s="117"/>
      <c r="CB25" s="117"/>
      <c r="CC25" s="117"/>
      <c r="CD25" s="117"/>
      <c r="CE25" s="117"/>
      <c r="CF25" s="117"/>
      <c r="CG25" s="117"/>
      <c r="CH25" s="117"/>
    </row>
    <row r="26" spans="7:86" ht="18" customHeight="1" thickBot="1" x14ac:dyDescent="0.2">
      <c r="G26" s="117"/>
      <c r="H26" s="117"/>
      <c r="I26" s="117"/>
      <c r="J26" s="117"/>
      <c r="K26" s="117"/>
      <c r="L26" s="117"/>
      <c r="M26" s="117"/>
      <c r="N26" s="117"/>
      <c r="O26" s="117"/>
      <c r="P26" s="117"/>
      <c r="Q26" s="117"/>
      <c r="R26" s="117"/>
      <c r="S26" s="117"/>
      <c r="T26" s="117"/>
      <c r="U26" s="117"/>
      <c r="V26" s="117"/>
      <c r="W26" s="117"/>
      <c r="X26" s="117"/>
      <c r="Y26" s="117"/>
      <c r="Z26" s="117"/>
      <c r="AA26" s="124"/>
      <c r="AB26" s="424"/>
      <c r="AC26" s="425"/>
      <c r="AD26" s="425"/>
      <c r="AE26" s="425"/>
      <c r="AF26" s="425"/>
      <c r="AG26" s="425"/>
      <c r="AH26" s="425"/>
      <c r="AI26" s="425"/>
      <c r="AJ26" s="425"/>
      <c r="AK26" s="425"/>
      <c r="AL26" s="426"/>
      <c r="AM26" s="532"/>
      <c r="AN26" s="425"/>
      <c r="AO26" s="425"/>
      <c r="AP26" s="425"/>
      <c r="AQ26" s="425"/>
      <c r="AR26" s="425"/>
      <c r="AS26" s="534"/>
      <c r="AT26" s="124"/>
      <c r="AU26" s="559"/>
      <c r="AV26" s="555"/>
      <c r="AW26" s="555"/>
      <c r="AX26" s="555"/>
      <c r="AY26" s="555"/>
      <c r="AZ26" s="555"/>
      <c r="BA26" s="555"/>
      <c r="BB26" s="555"/>
      <c r="BC26" s="555"/>
      <c r="BD26" s="555"/>
      <c r="BE26" s="560"/>
      <c r="BF26" s="554"/>
      <c r="BG26" s="555"/>
      <c r="BH26" s="555"/>
      <c r="BI26" s="555"/>
      <c r="BJ26" s="555"/>
      <c r="BK26" s="555"/>
      <c r="BL26" s="556"/>
      <c r="BS26" s="117"/>
      <c r="BT26" s="117"/>
      <c r="BU26" s="117"/>
      <c r="BV26" s="117"/>
      <c r="BW26" s="117"/>
      <c r="BX26" s="117"/>
      <c r="BY26" s="117"/>
      <c r="BZ26" s="117"/>
      <c r="CA26" s="117"/>
      <c r="CB26" s="117"/>
      <c r="CC26" s="117"/>
      <c r="CD26" s="117"/>
      <c r="CE26" s="117"/>
      <c r="CF26" s="117"/>
      <c r="CG26" s="117"/>
      <c r="CH26" s="117"/>
    </row>
    <row r="27" spans="7:86" ht="9.75" customHeight="1" thickBot="1" x14ac:dyDescent="0.2">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24"/>
      <c r="AT27" s="124"/>
      <c r="AU27" s="117"/>
      <c r="AV27" s="117"/>
      <c r="AW27" s="117"/>
      <c r="AX27" s="117"/>
      <c r="AY27" s="117"/>
      <c r="AZ27" s="117"/>
      <c r="BA27" s="117"/>
      <c r="BB27" s="117"/>
      <c r="BC27" s="117"/>
      <c r="BD27" s="117"/>
      <c r="BE27" s="117"/>
      <c r="BF27" s="117"/>
      <c r="BG27" s="117"/>
      <c r="BH27" s="117"/>
      <c r="BI27" s="117"/>
      <c r="BJ27" s="117"/>
      <c r="BK27" s="117"/>
      <c r="BL27" s="117"/>
      <c r="BS27" s="117"/>
      <c r="BT27" s="117"/>
      <c r="BU27" s="117"/>
      <c r="BV27" s="117"/>
      <c r="BW27" s="117"/>
      <c r="BX27" s="117"/>
      <c r="BY27" s="117"/>
      <c r="BZ27" s="117"/>
      <c r="CA27" s="117"/>
      <c r="CB27" s="117"/>
      <c r="CC27" s="117"/>
      <c r="CD27" s="117"/>
      <c r="CE27" s="117"/>
      <c r="CF27" s="117"/>
      <c r="CG27" s="117"/>
      <c r="CH27" s="117"/>
    </row>
    <row r="28" spans="7:86" ht="20.25" customHeight="1" thickBot="1" x14ac:dyDescent="0.2">
      <c r="G28" s="499" t="s">
        <v>200</v>
      </c>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c r="BK28" s="500"/>
      <c r="BL28" s="503"/>
      <c r="BS28" s="117"/>
      <c r="BT28" s="117"/>
      <c r="BU28" s="117"/>
      <c r="BV28" s="117"/>
      <c r="BW28" s="117"/>
      <c r="BX28" s="117"/>
      <c r="BY28" s="117"/>
      <c r="BZ28" s="117"/>
      <c r="CA28" s="117"/>
      <c r="CB28" s="117"/>
      <c r="CC28" s="117"/>
      <c r="CD28" s="117"/>
      <c r="CE28" s="117"/>
      <c r="CF28" s="117"/>
      <c r="CG28" s="117"/>
      <c r="CH28" s="117"/>
    </row>
    <row r="29" spans="7:86" ht="21.75" customHeight="1" thickBot="1" x14ac:dyDescent="0.2">
      <c r="G29" s="512" t="s">
        <v>264</v>
      </c>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528"/>
      <c r="AJ29" s="512" t="s">
        <v>385</v>
      </c>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528"/>
      <c r="BS29" s="117"/>
      <c r="BT29" s="117"/>
      <c r="BU29" s="117"/>
      <c r="BV29" s="117"/>
      <c r="BW29" s="117"/>
      <c r="BX29" s="117"/>
      <c r="BY29" s="117"/>
      <c r="BZ29" s="117"/>
      <c r="CA29" s="117"/>
      <c r="CB29" s="117"/>
      <c r="CC29" s="117"/>
      <c r="CD29" s="117"/>
      <c r="CE29" s="117"/>
      <c r="CF29" s="117"/>
      <c r="CG29" s="117"/>
      <c r="CH29" s="117"/>
    </row>
    <row r="30" spans="7:86" ht="18" customHeight="1" thickTop="1" x14ac:dyDescent="0.15">
      <c r="G30" s="400"/>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2"/>
      <c r="AJ30" s="409"/>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1"/>
      <c r="BS30" s="117"/>
      <c r="BT30" s="117"/>
      <c r="BU30" s="117"/>
      <c r="BV30" s="117"/>
      <c r="BW30" s="117"/>
      <c r="BX30" s="117"/>
      <c r="BY30" s="117"/>
      <c r="BZ30" s="117"/>
      <c r="CA30" s="117"/>
      <c r="CB30" s="117"/>
      <c r="CC30" s="117"/>
      <c r="CD30" s="117"/>
      <c r="CE30" s="117"/>
      <c r="CF30" s="117"/>
      <c r="CG30" s="117"/>
      <c r="CH30" s="117"/>
    </row>
    <row r="31" spans="7:86" ht="18" customHeight="1" x14ac:dyDescent="0.15">
      <c r="G31" s="403"/>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5"/>
      <c r="AJ31" s="412"/>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4"/>
      <c r="BS31" s="117"/>
      <c r="BT31" s="117"/>
      <c r="BU31" s="117"/>
      <c r="BV31" s="117"/>
      <c r="BW31" s="117"/>
      <c r="BX31" s="117"/>
      <c r="BY31" s="117"/>
      <c r="BZ31" s="117"/>
      <c r="CA31" s="117"/>
      <c r="CB31" s="117"/>
      <c r="CC31" s="117"/>
      <c r="CD31" s="117"/>
      <c r="CE31" s="117"/>
      <c r="CF31" s="117"/>
      <c r="CG31" s="117"/>
      <c r="CH31" s="117"/>
    </row>
    <row r="32" spans="7:86" ht="18" customHeight="1" x14ac:dyDescent="0.15">
      <c r="G32" s="403"/>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5"/>
      <c r="AJ32" s="412"/>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4"/>
      <c r="BS32" s="117"/>
      <c r="BT32" s="117"/>
      <c r="BU32" s="117"/>
      <c r="BV32" s="117"/>
      <c r="BW32" s="117"/>
      <c r="BX32" s="117"/>
      <c r="BY32" s="117"/>
      <c r="BZ32" s="117"/>
      <c r="CA32" s="117"/>
      <c r="CB32" s="117"/>
      <c r="CC32" s="117"/>
      <c r="CD32" s="117"/>
      <c r="CE32" s="117"/>
      <c r="CF32" s="117"/>
      <c r="CG32" s="117"/>
      <c r="CH32" s="117"/>
    </row>
    <row r="33" spans="2:88" ht="18" customHeight="1" x14ac:dyDescent="0.15">
      <c r="G33" s="403"/>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5"/>
      <c r="AJ33" s="412"/>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4"/>
      <c r="BS33" s="117"/>
      <c r="BT33" s="117"/>
      <c r="BU33" s="117"/>
      <c r="BV33" s="117"/>
      <c r="BW33" s="117"/>
      <c r="BX33" s="117"/>
      <c r="BY33" s="117"/>
      <c r="BZ33" s="117"/>
      <c r="CA33" s="117"/>
      <c r="CB33" s="117"/>
      <c r="CC33" s="117"/>
      <c r="CD33" s="117"/>
      <c r="CE33" s="117"/>
      <c r="CF33" s="117"/>
      <c r="CG33" s="117"/>
      <c r="CH33" s="117"/>
    </row>
    <row r="34" spans="2:88" ht="18" customHeight="1" thickBot="1" x14ac:dyDescent="0.2">
      <c r="G34" s="406"/>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8"/>
      <c r="AJ34" s="415"/>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7"/>
      <c r="BS34" s="117"/>
      <c r="BT34" s="117"/>
      <c r="BU34" s="117"/>
      <c r="BV34" s="117"/>
      <c r="BW34" s="117"/>
      <c r="BX34" s="117"/>
      <c r="BY34" s="117"/>
      <c r="BZ34" s="117"/>
      <c r="CA34" s="117"/>
      <c r="CB34" s="117"/>
      <c r="CC34" s="117"/>
      <c r="CD34" s="117"/>
      <c r="CE34" s="117"/>
      <c r="CF34" s="117"/>
      <c r="CG34" s="117"/>
      <c r="CH34" s="117"/>
    </row>
    <row r="35" spans="2:88" ht="27" customHeight="1" thickBot="1" x14ac:dyDescent="0.2">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S35" s="117"/>
      <c r="BT35" s="117"/>
      <c r="BU35" s="117"/>
      <c r="BV35" s="117"/>
      <c r="BW35" s="117"/>
      <c r="BX35" s="117"/>
      <c r="BY35" s="117"/>
      <c r="BZ35" s="117"/>
      <c r="CA35" s="117"/>
      <c r="CB35" s="117"/>
      <c r="CC35" s="117"/>
      <c r="CD35" s="117"/>
      <c r="CE35" s="117"/>
      <c r="CF35" s="117"/>
      <c r="CG35" s="117"/>
      <c r="CH35" s="117"/>
    </row>
    <row r="36" spans="2:88" ht="18" customHeight="1" x14ac:dyDescent="0.15">
      <c r="B36" s="561" t="s">
        <v>245</v>
      </c>
      <c r="C36" s="562"/>
      <c r="D36" s="562"/>
      <c r="E36" s="562"/>
      <c r="F36" s="562"/>
      <c r="G36" s="563" t="s">
        <v>194</v>
      </c>
      <c r="H36" s="564"/>
      <c r="I36" s="564"/>
      <c r="J36" s="564"/>
      <c r="K36" s="564"/>
      <c r="L36" s="564"/>
      <c r="M36" s="5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S36" s="117"/>
      <c r="BT36" s="117"/>
      <c r="BU36" s="117"/>
      <c r="BV36" s="117"/>
      <c r="BW36" s="117"/>
      <c r="BX36" s="117"/>
      <c r="BY36" s="117"/>
      <c r="BZ36" s="117"/>
      <c r="CA36" s="117"/>
      <c r="CB36" s="117"/>
      <c r="CC36" s="117"/>
      <c r="CD36" s="117"/>
      <c r="CE36" s="117"/>
      <c r="CF36" s="117"/>
      <c r="CG36" s="117"/>
      <c r="CH36" s="117"/>
    </row>
    <row r="37" spans="2:88" ht="18" customHeight="1" thickBot="1" x14ac:dyDescent="0.2">
      <c r="B37" s="303"/>
      <c r="C37" s="300"/>
      <c r="D37" s="300"/>
      <c r="E37" s="300"/>
      <c r="F37" s="300"/>
      <c r="G37" s="566"/>
      <c r="H37" s="567"/>
      <c r="I37" s="567"/>
      <c r="J37" s="567"/>
      <c r="K37" s="567"/>
      <c r="L37" s="567"/>
      <c r="M37" s="568"/>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S37" s="117"/>
      <c r="BT37" s="117"/>
      <c r="BU37" s="117"/>
      <c r="BV37" s="117"/>
      <c r="BW37" s="117"/>
      <c r="BX37" s="219"/>
      <c r="BY37" s="219"/>
      <c r="BZ37" s="219"/>
      <c r="CA37" s="219"/>
      <c r="CB37" s="219"/>
      <c r="CC37" s="219"/>
      <c r="CD37" s="219"/>
      <c r="CE37" s="219"/>
      <c r="CF37" s="219"/>
      <c r="CG37" s="219"/>
      <c r="CH37" s="219"/>
      <c r="CI37" s="219"/>
      <c r="CJ37" s="219"/>
    </row>
    <row r="38" spans="2:88" ht="18" customHeight="1" thickBot="1" x14ac:dyDescent="0.2">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S38" s="117"/>
      <c r="BT38" s="117"/>
      <c r="BU38" s="117"/>
      <c r="BV38" s="117"/>
      <c r="BW38" s="117"/>
      <c r="BX38" s="219"/>
      <c r="BY38" s="219"/>
      <c r="BZ38" s="219"/>
      <c r="CA38" s="219"/>
      <c r="CB38" s="219"/>
      <c r="CC38" s="219"/>
      <c r="CD38" s="219"/>
      <c r="CE38" s="219"/>
      <c r="CF38" s="219"/>
      <c r="CG38" s="219"/>
      <c r="CH38" s="219"/>
      <c r="CI38" s="219"/>
      <c r="CJ38" s="219"/>
    </row>
    <row r="39" spans="2:88" ht="18" customHeight="1" x14ac:dyDescent="0.15">
      <c r="B39" s="551" t="s">
        <v>261</v>
      </c>
      <c r="C39" s="552"/>
      <c r="D39" s="552"/>
      <c r="E39" s="552"/>
      <c r="F39" s="552"/>
      <c r="G39" s="552"/>
      <c r="H39" s="552"/>
      <c r="I39" s="552"/>
      <c r="J39" s="552"/>
      <c r="K39" s="537" t="s">
        <v>280</v>
      </c>
      <c r="L39" s="538"/>
      <c r="M39" s="538"/>
      <c r="N39" s="538"/>
      <c r="O39" s="538"/>
      <c r="P39" s="538"/>
      <c r="Q39" s="538"/>
      <c r="R39" s="538"/>
      <c r="S39" s="538"/>
      <c r="T39" s="538"/>
      <c r="U39" s="538"/>
      <c r="V39" s="538"/>
      <c r="W39" s="538"/>
      <c r="X39" s="538"/>
      <c r="Y39" s="538"/>
      <c r="Z39" s="538"/>
      <c r="AA39" s="538"/>
      <c r="AB39" s="538"/>
      <c r="AC39" s="538"/>
      <c r="AD39" s="538"/>
      <c r="AE39" s="538"/>
      <c r="AF39" s="538"/>
      <c r="AG39" s="539"/>
      <c r="AH39" s="177"/>
      <c r="AI39" s="177"/>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S39" s="117"/>
      <c r="BT39" s="117"/>
      <c r="BU39" s="117"/>
      <c r="BV39" s="117"/>
      <c r="BW39" s="117"/>
      <c r="BX39" s="228"/>
      <c r="BY39" s="228"/>
      <c r="BZ39" s="220" t="s">
        <v>252</v>
      </c>
      <c r="CA39" s="220" t="s">
        <v>172</v>
      </c>
      <c r="CB39" s="220" t="s">
        <v>173</v>
      </c>
      <c r="CC39" s="220" t="s">
        <v>296</v>
      </c>
      <c r="CD39" s="220" t="s">
        <v>174</v>
      </c>
      <c r="CE39" s="221" t="s">
        <v>360</v>
      </c>
      <c r="CF39" s="221" t="s">
        <v>298</v>
      </c>
      <c r="CG39" s="221" t="s">
        <v>299</v>
      </c>
      <c r="CH39" s="221" t="s">
        <v>300</v>
      </c>
      <c r="CI39" s="219"/>
      <c r="CJ39" s="219"/>
    </row>
    <row r="40" spans="2:88" ht="30.75" customHeight="1" x14ac:dyDescent="0.15">
      <c r="B40" s="422"/>
      <c r="C40" s="423"/>
      <c r="D40" s="423"/>
      <c r="E40" s="423"/>
      <c r="F40" s="423"/>
      <c r="G40" s="423"/>
      <c r="H40" s="423"/>
      <c r="I40" s="423"/>
      <c r="J40" s="423"/>
      <c r="K40" s="540"/>
      <c r="L40" s="541"/>
      <c r="M40" s="541"/>
      <c r="N40" s="541"/>
      <c r="O40" s="541"/>
      <c r="P40" s="541"/>
      <c r="Q40" s="541"/>
      <c r="R40" s="541"/>
      <c r="S40" s="541"/>
      <c r="T40" s="541"/>
      <c r="U40" s="541"/>
      <c r="V40" s="541"/>
      <c r="W40" s="541"/>
      <c r="X40" s="541"/>
      <c r="Y40" s="541"/>
      <c r="Z40" s="541"/>
      <c r="AA40" s="541"/>
      <c r="AB40" s="541"/>
      <c r="AC40" s="541"/>
      <c r="AD40" s="541"/>
      <c r="AE40" s="541"/>
      <c r="AF40" s="541"/>
      <c r="AG40" s="542"/>
      <c r="AH40" s="177"/>
      <c r="AI40" s="177"/>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S40" s="117"/>
      <c r="BT40" s="117"/>
      <c r="BU40" s="117"/>
      <c r="BV40" s="117"/>
      <c r="BW40" s="117"/>
      <c r="BX40" s="219"/>
      <c r="BY40" s="219"/>
      <c r="BZ40" s="222">
        <f>ＣＭＳチェックシート!AW54</f>
        <v>0</v>
      </c>
      <c r="CA40" s="222">
        <f>ＣＭＳチェックシート!AX54</f>
        <v>0</v>
      </c>
      <c r="CB40" s="223">
        <f>ＣＭＳチェックシート!AY54</f>
        <v>0</v>
      </c>
      <c r="CC40" s="222">
        <f>ＣＭＳチェックシート!AZ54</f>
        <v>0</v>
      </c>
      <c r="CD40" s="222">
        <f>ＣＭＳチェックシート!BA54</f>
        <v>0</v>
      </c>
      <c r="CE40" s="222">
        <f>ＣＭＳチェックシート!BB54</f>
        <v>0</v>
      </c>
      <c r="CF40" s="222">
        <f>ＣＭＳチェックシート!BC54</f>
        <v>0</v>
      </c>
      <c r="CG40" s="222">
        <f>ＣＭＳチェックシート!BD54</f>
        <v>0</v>
      </c>
      <c r="CH40" s="222">
        <f>ＣＭＳチェックシート!BE54</f>
        <v>0</v>
      </c>
      <c r="CI40" s="219"/>
      <c r="CJ40" s="219"/>
    </row>
    <row r="41" spans="2:88" ht="18" customHeight="1" x14ac:dyDescent="0.15">
      <c r="B41" s="418" t="s">
        <v>260</v>
      </c>
      <c r="C41" s="419"/>
      <c r="D41" s="419"/>
      <c r="E41" s="419"/>
      <c r="F41" s="419"/>
      <c r="G41" s="419"/>
      <c r="H41" s="419"/>
      <c r="I41" s="419"/>
      <c r="J41" s="419"/>
      <c r="K41" s="543" t="s">
        <v>281</v>
      </c>
      <c r="L41" s="544"/>
      <c r="M41" s="544"/>
      <c r="N41" s="544"/>
      <c r="O41" s="544"/>
      <c r="P41" s="544"/>
      <c r="Q41" s="544"/>
      <c r="R41" s="544"/>
      <c r="S41" s="544"/>
      <c r="T41" s="544"/>
      <c r="U41" s="544"/>
      <c r="V41" s="544"/>
      <c r="W41" s="544"/>
      <c r="X41" s="544"/>
      <c r="Y41" s="544"/>
      <c r="Z41" s="544"/>
      <c r="AA41" s="544"/>
      <c r="AB41" s="544"/>
      <c r="AC41" s="544"/>
      <c r="AD41" s="544"/>
      <c r="AE41" s="544"/>
      <c r="AF41" s="544"/>
      <c r="AG41" s="545"/>
      <c r="AH41" s="177"/>
      <c r="AI41" s="177"/>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S41" s="117"/>
      <c r="BT41" s="117"/>
      <c r="BU41" s="117"/>
      <c r="BV41" s="117"/>
      <c r="BW41" s="117"/>
      <c r="BX41" s="219"/>
      <c r="BY41" s="219"/>
      <c r="BZ41" s="222">
        <v>88</v>
      </c>
      <c r="CA41" s="222">
        <v>88</v>
      </c>
      <c r="CB41" s="222">
        <v>88</v>
      </c>
      <c r="CC41" s="222">
        <v>88</v>
      </c>
      <c r="CD41" s="222">
        <v>88</v>
      </c>
      <c r="CE41" s="222">
        <v>88</v>
      </c>
      <c r="CF41" s="222">
        <v>88</v>
      </c>
      <c r="CG41" s="222">
        <v>88</v>
      </c>
      <c r="CH41" s="222">
        <v>88</v>
      </c>
      <c r="CI41" s="219"/>
      <c r="CJ41" s="219"/>
    </row>
    <row r="42" spans="2:88" ht="18" customHeight="1" x14ac:dyDescent="0.15">
      <c r="B42" s="420"/>
      <c r="C42" s="421"/>
      <c r="D42" s="421"/>
      <c r="E42" s="421"/>
      <c r="F42" s="421"/>
      <c r="G42" s="421"/>
      <c r="H42" s="421"/>
      <c r="I42" s="421"/>
      <c r="J42" s="421"/>
      <c r="K42" s="546"/>
      <c r="L42" s="376"/>
      <c r="M42" s="376"/>
      <c r="N42" s="376"/>
      <c r="O42" s="376"/>
      <c r="P42" s="376"/>
      <c r="Q42" s="376"/>
      <c r="R42" s="376"/>
      <c r="S42" s="376"/>
      <c r="T42" s="376"/>
      <c r="U42" s="376"/>
      <c r="V42" s="376"/>
      <c r="W42" s="376"/>
      <c r="X42" s="376"/>
      <c r="Y42" s="376"/>
      <c r="Z42" s="376"/>
      <c r="AA42" s="376"/>
      <c r="AB42" s="376"/>
      <c r="AC42" s="376"/>
      <c r="AD42" s="376"/>
      <c r="AE42" s="376"/>
      <c r="AF42" s="376"/>
      <c r="AG42" s="547"/>
      <c r="AH42" s="177"/>
      <c r="AI42" s="177"/>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S42" s="117"/>
      <c r="BT42" s="117"/>
      <c r="BU42" s="117"/>
      <c r="BV42" s="117"/>
      <c r="BW42" s="117"/>
      <c r="BX42" s="219"/>
      <c r="BY42" s="219"/>
      <c r="BZ42" s="223">
        <f>ＣＭＳチェックシート!AW56</f>
        <v>0</v>
      </c>
      <c r="CA42" s="222">
        <f>ＣＭＳチェックシート!AX56</f>
        <v>0</v>
      </c>
      <c r="CB42" s="223">
        <f>ＣＭＳチェックシート!AY56</f>
        <v>0</v>
      </c>
      <c r="CC42" s="222">
        <f>ＣＭＳチェックシート!AZ56</f>
        <v>0</v>
      </c>
      <c r="CD42" s="223">
        <f>ＣＭＳチェックシート!BA56</f>
        <v>0</v>
      </c>
      <c r="CE42" s="222">
        <f>ＣＭＳチェックシート!BB56</f>
        <v>0</v>
      </c>
      <c r="CF42" s="222">
        <f>ＣＭＳチェックシート!BC56</f>
        <v>0</v>
      </c>
      <c r="CG42" s="223">
        <f>ＣＭＳチェックシート!BD56</f>
        <v>0</v>
      </c>
      <c r="CH42" s="222">
        <f>ＣＭＳチェックシート!BE56</f>
        <v>0</v>
      </c>
      <c r="CI42" s="219"/>
      <c r="CJ42" s="219"/>
    </row>
    <row r="43" spans="2:88" ht="16.5" customHeight="1" x14ac:dyDescent="0.15">
      <c r="B43" s="422"/>
      <c r="C43" s="423"/>
      <c r="D43" s="423"/>
      <c r="E43" s="423"/>
      <c r="F43" s="423"/>
      <c r="G43" s="423"/>
      <c r="H43" s="423"/>
      <c r="I43" s="423"/>
      <c r="J43" s="423"/>
      <c r="K43" s="540"/>
      <c r="L43" s="541"/>
      <c r="M43" s="541"/>
      <c r="N43" s="541"/>
      <c r="O43" s="541"/>
      <c r="P43" s="541"/>
      <c r="Q43" s="541"/>
      <c r="R43" s="541"/>
      <c r="S43" s="541"/>
      <c r="T43" s="541"/>
      <c r="U43" s="541"/>
      <c r="V43" s="541"/>
      <c r="W43" s="541"/>
      <c r="X43" s="541"/>
      <c r="Y43" s="541"/>
      <c r="Z43" s="541"/>
      <c r="AA43" s="541"/>
      <c r="AB43" s="541"/>
      <c r="AC43" s="541"/>
      <c r="AD43" s="541"/>
      <c r="AE43" s="541"/>
      <c r="AF43" s="541"/>
      <c r="AG43" s="542"/>
      <c r="AH43" s="177"/>
      <c r="AI43" s="177"/>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S43" s="117"/>
      <c r="BT43" s="117"/>
      <c r="BU43" s="117"/>
      <c r="BV43" s="117"/>
      <c r="BW43" s="117"/>
      <c r="BX43" s="219"/>
      <c r="BY43" s="219"/>
      <c r="BZ43" s="219"/>
      <c r="CA43" s="219"/>
      <c r="CB43" s="219"/>
      <c r="CC43" s="219"/>
      <c r="CD43" s="219"/>
      <c r="CE43" s="219"/>
      <c r="CF43" s="219"/>
      <c r="CG43" s="219"/>
      <c r="CH43" s="219"/>
      <c r="CI43" s="219"/>
      <c r="CJ43" s="219"/>
    </row>
    <row r="44" spans="2:88" ht="18" customHeight="1" x14ac:dyDescent="0.15">
      <c r="B44" s="418" t="s">
        <v>262</v>
      </c>
      <c r="C44" s="419"/>
      <c r="D44" s="419"/>
      <c r="E44" s="419"/>
      <c r="F44" s="419"/>
      <c r="G44" s="419"/>
      <c r="H44" s="419"/>
      <c r="I44" s="419"/>
      <c r="J44" s="419"/>
      <c r="K44" s="543" t="s">
        <v>282</v>
      </c>
      <c r="L44" s="544"/>
      <c r="M44" s="544"/>
      <c r="N44" s="544"/>
      <c r="O44" s="544"/>
      <c r="P44" s="544"/>
      <c r="Q44" s="544"/>
      <c r="R44" s="544"/>
      <c r="S44" s="544"/>
      <c r="T44" s="544"/>
      <c r="U44" s="544"/>
      <c r="V44" s="544"/>
      <c r="W44" s="544"/>
      <c r="X44" s="544"/>
      <c r="Y44" s="544"/>
      <c r="Z44" s="544"/>
      <c r="AA44" s="544"/>
      <c r="AB44" s="544"/>
      <c r="AC44" s="544"/>
      <c r="AD44" s="544"/>
      <c r="AE44" s="544"/>
      <c r="AF44" s="544"/>
      <c r="AG44" s="545"/>
      <c r="AH44" s="177"/>
      <c r="AI44" s="177"/>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S44" s="117"/>
      <c r="BT44" s="117"/>
      <c r="BU44" s="178"/>
      <c r="BV44" s="179"/>
      <c r="BW44" s="179"/>
      <c r="BX44" s="224"/>
      <c r="BY44" s="224"/>
      <c r="BZ44" s="224"/>
      <c r="CA44" s="225"/>
      <c r="CB44" s="226"/>
      <c r="CC44" s="226"/>
      <c r="CD44" s="219"/>
      <c r="CE44" s="219"/>
      <c r="CF44" s="219"/>
      <c r="CG44" s="219"/>
      <c r="CH44" s="219"/>
      <c r="CI44" s="219"/>
      <c r="CJ44" s="219"/>
    </row>
    <row r="45" spans="2:88" ht="19.5" customHeight="1" thickBot="1" x14ac:dyDescent="0.2">
      <c r="B45" s="535"/>
      <c r="C45" s="536"/>
      <c r="D45" s="536"/>
      <c r="E45" s="536"/>
      <c r="F45" s="536"/>
      <c r="G45" s="536"/>
      <c r="H45" s="536"/>
      <c r="I45" s="536"/>
      <c r="J45" s="536"/>
      <c r="K45" s="548"/>
      <c r="L45" s="549"/>
      <c r="M45" s="549"/>
      <c r="N45" s="549"/>
      <c r="O45" s="549"/>
      <c r="P45" s="549"/>
      <c r="Q45" s="549"/>
      <c r="R45" s="549"/>
      <c r="S45" s="549"/>
      <c r="T45" s="549"/>
      <c r="U45" s="549"/>
      <c r="V45" s="549"/>
      <c r="W45" s="549"/>
      <c r="X45" s="549"/>
      <c r="Y45" s="549"/>
      <c r="Z45" s="549"/>
      <c r="AA45" s="549"/>
      <c r="AB45" s="549"/>
      <c r="AC45" s="549"/>
      <c r="AD45" s="549"/>
      <c r="AE45" s="549"/>
      <c r="AF45" s="549"/>
      <c r="AG45" s="550"/>
      <c r="AH45" s="177"/>
      <c r="AI45" s="177"/>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U45" s="180"/>
      <c r="BV45" s="180"/>
      <c r="BW45" s="180"/>
      <c r="BX45" s="180"/>
      <c r="BY45" s="180"/>
      <c r="BZ45" s="180"/>
      <c r="CA45" s="180"/>
      <c r="CB45" s="180"/>
      <c r="CC45" s="180"/>
    </row>
    <row r="46" spans="2:88" ht="18" customHeight="1" x14ac:dyDescent="0.15">
      <c r="B46" s="125"/>
      <c r="C46" s="125"/>
      <c r="D46" s="125"/>
      <c r="E46" s="125"/>
      <c r="F46" s="125"/>
      <c r="G46" s="125"/>
      <c r="H46" s="125"/>
      <c r="I46" s="125"/>
      <c r="J46" s="125"/>
      <c r="K46" s="125"/>
      <c r="L46" s="125"/>
      <c r="M46" s="125"/>
      <c r="N46" s="126"/>
      <c r="O46" s="126"/>
      <c r="P46" s="126"/>
      <c r="Q46" s="126"/>
      <c r="R46" s="126"/>
      <c r="S46" s="126"/>
      <c r="T46" s="126"/>
      <c r="U46" s="126"/>
      <c r="V46" s="126"/>
      <c r="W46" s="126"/>
      <c r="X46" s="126"/>
      <c r="Y46" s="126"/>
      <c r="Z46" s="126"/>
      <c r="AA46" s="126"/>
      <c r="AB46" s="126"/>
      <c r="AC46" s="126"/>
      <c r="AD46" s="126"/>
      <c r="AE46" s="126"/>
      <c r="AF46" s="126"/>
      <c r="AG46" s="126"/>
      <c r="AH46" s="126"/>
      <c r="AI46" s="126"/>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U46" s="181"/>
      <c r="BV46" s="181"/>
      <c r="BW46" s="181"/>
      <c r="BX46" s="181"/>
      <c r="BY46" s="181"/>
      <c r="BZ46" s="181"/>
      <c r="CA46" s="181"/>
      <c r="CB46" s="181"/>
      <c r="CC46" s="181"/>
    </row>
    <row r="47" spans="2:88" ht="18" customHeight="1" x14ac:dyDescent="0.15">
      <c r="B47" s="125"/>
      <c r="C47" s="125"/>
      <c r="D47" s="125"/>
      <c r="E47" s="125"/>
      <c r="F47" s="125"/>
      <c r="G47" s="125"/>
      <c r="H47" s="125"/>
      <c r="I47" s="125"/>
      <c r="J47" s="125"/>
      <c r="K47" s="125"/>
      <c r="L47" s="125"/>
      <c r="M47" s="125"/>
      <c r="N47" s="126"/>
      <c r="O47" s="126"/>
      <c r="P47" s="126"/>
      <c r="Q47" s="126"/>
      <c r="R47" s="126"/>
      <c r="S47" s="126"/>
      <c r="T47" s="126"/>
      <c r="U47" s="126"/>
      <c r="V47" s="126"/>
      <c r="W47" s="126"/>
      <c r="X47" s="126"/>
      <c r="Y47" s="126"/>
      <c r="Z47" s="126"/>
      <c r="AA47" s="126"/>
      <c r="AB47" s="126"/>
      <c r="AC47" s="126"/>
      <c r="AD47" s="126"/>
      <c r="AE47" s="126"/>
      <c r="AF47" s="126"/>
      <c r="AG47" s="126"/>
      <c r="AH47" s="126"/>
      <c r="AI47" s="126"/>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U47" s="182"/>
      <c r="BV47" s="182"/>
      <c r="BW47" s="182"/>
      <c r="BX47" s="182"/>
      <c r="BY47" s="182"/>
      <c r="BZ47" s="182"/>
      <c r="CA47" s="182"/>
      <c r="CB47" s="182"/>
      <c r="CC47" s="182"/>
    </row>
    <row r="48" spans="2:88" ht="18" customHeight="1" x14ac:dyDescent="0.1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row>
    <row r="49" spans="2:69" ht="19.5" customHeight="1" x14ac:dyDescent="0.15">
      <c r="C49" t="s">
        <v>343</v>
      </c>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row>
    <row r="50" spans="2:69" ht="19.5" customHeight="1" x14ac:dyDescent="0.15">
      <c r="C50" t="s">
        <v>347</v>
      </c>
      <c r="AK50" s="165"/>
      <c r="AL50" s="165"/>
      <c r="AM50" s="165"/>
      <c r="AN50" s="165"/>
      <c r="AO50" s="165"/>
      <c r="AP50" s="165"/>
      <c r="AQ50" s="172"/>
      <c r="AR50" s="172"/>
      <c r="AS50" s="172"/>
      <c r="AT50" s="172"/>
      <c r="AU50" s="172"/>
      <c r="AV50" s="172"/>
      <c r="AW50" s="172"/>
      <c r="AX50" s="172"/>
      <c r="AY50" s="172"/>
      <c r="AZ50" s="172"/>
      <c r="BA50" s="172"/>
      <c r="BB50" s="172"/>
      <c r="BC50" s="172"/>
      <c r="BD50" s="172"/>
      <c r="BE50" s="172"/>
      <c r="BF50" s="172"/>
      <c r="BG50" s="165"/>
      <c r="BH50" s="165"/>
      <c r="BI50" s="165"/>
      <c r="BJ50" s="165"/>
      <c r="BK50" s="165"/>
      <c r="BL50" s="165"/>
      <c r="BM50" s="165"/>
      <c r="BN50" s="165"/>
      <c r="BO50" s="165"/>
      <c r="BP50" s="165"/>
    </row>
    <row r="51" spans="2:69" ht="19.5" customHeight="1" thickBot="1" x14ac:dyDescent="0.2">
      <c r="C51" t="s">
        <v>339</v>
      </c>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row>
    <row r="52" spans="2:69" ht="18" customHeight="1" x14ac:dyDescent="0.15">
      <c r="B52" s="388" t="s">
        <v>342</v>
      </c>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90"/>
      <c r="AJ52" s="388" t="s">
        <v>386</v>
      </c>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90"/>
    </row>
    <row r="53" spans="2:69" ht="18" customHeight="1" x14ac:dyDescent="0.15">
      <c r="B53" s="302" t="s">
        <v>201</v>
      </c>
      <c r="C53" s="298"/>
      <c r="D53" s="298"/>
      <c r="E53" s="298"/>
      <c r="F53" s="298"/>
      <c r="G53" s="298"/>
      <c r="H53" s="298"/>
      <c r="I53" s="298"/>
      <c r="J53" s="298"/>
      <c r="K53" s="298"/>
      <c r="L53" s="298"/>
      <c r="M53" s="298"/>
      <c r="N53" s="298"/>
      <c r="O53" s="298"/>
      <c r="P53" s="298"/>
      <c r="Q53" s="298"/>
      <c r="R53" s="298"/>
      <c r="S53" s="391" t="s">
        <v>202</v>
      </c>
      <c r="T53" s="298"/>
      <c r="U53" s="298"/>
      <c r="V53" s="298"/>
      <c r="W53" s="392"/>
      <c r="X53" s="391" t="s">
        <v>272</v>
      </c>
      <c r="Y53" s="298"/>
      <c r="Z53" s="298"/>
      <c r="AA53" s="392"/>
      <c r="AB53" s="395" t="s">
        <v>279</v>
      </c>
      <c r="AC53" s="298"/>
      <c r="AD53" s="298"/>
      <c r="AE53" s="392"/>
      <c r="AF53" s="297" t="s">
        <v>344</v>
      </c>
      <c r="AG53" s="298"/>
      <c r="AH53" s="298"/>
      <c r="AI53" s="299"/>
      <c r="AJ53" s="302" t="s">
        <v>201</v>
      </c>
      <c r="AK53" s="298"/>
      <c r="AL53" s="298"/>
      <c r="AM53" s="298"/>
      <c r="AN53" s="298"/>
      <c r="AO53" s="298"/>
      <c r="AP53" s="298"/>
      <c r="AQ53" s="298"/>
      <c r="AR53" s="298"/>
      <c r="AS53" s="298"/>
      <c r="AT53" s="298"/>
      <c r="AU53" s="298"/>
      <c r="AV53" s="298"/>
      <c r="AW53" s="298"/>
      <c r="AX53" s="298"/>
      <c r="AY53" s="298"/>
      <c r="AZ53" s="298"/>
      <c r="BA53" s="391" t="s">
        <v>202</v>
      </c>
      <c r="BB53" s="298"/>
      <c r="BC53" s="298"/>
      <c r="BD53" s="298"/>
      <c r="BE53" s="392"/>
      <c r="BF53" s="391" t="s">
        <v>203</v>
      </c>
      <c r="BG53" s="298"/>
      <c r="BH53" s="298"/>
      <c r="BI53" s="392"/>
      <c r="BJ53" s="395" t="s">
        <v>204</v>
      </c>
      <c r="BK53" s="298"/>
      <c r="BL53" s="298"/>
      <c r="BM53" s="392"/>
      <c r="BN53" s="297" t="s">
        <v>345</v>
      </c>
      <c r="BO53" s="298"/>
      <c r="BP53" s="298"/>
      <c r="BQ53" s="299"/>
    </row>
    <row r="54" spans="2:69" ht="18" customHeight="1" thickBot="1" x14ac:dyDescent="0.2">
      <c r="B54" s="303"/>
      <c r="C54" s="300"/>
      <c r="D54" s="300"/>
      <c r="E54" s="300"/>
      <c r="F54" s="300"/>
      <c r="G54" s="300"/>
      <c r="H54" s="300"/>
      <c r="I54" s="300"/>
      <c r="J54" s="300"/>
      <c r="K54" s="300"/>
      <c r="L54" s="300"/>
      <c r="M54" s="300"/>
      <c r="N54" s="300"/>
      <c r="O54" s="300"/>
      <c r="P54" s="300"/>
      <c r="Q54" s="300"/>
      <c r="R54" s="300"/>
      <c r="S54" s="393"/>
      <c r="T54" s="300"/>
      <c r="U54" s="300"/>
      <c r="V54" s="300"/>
      <c r="W54" s="394"/>
      <c r="X54" s="393"/>
      <c r="Y54" s="300"/>
      <c r="Z54" s="300"/>
      <c r="AA54" s="394"/>
      <c r="AB54" s="393"/>
      <c r="AC54" s="300"/>
      <c r="AD54" s="300"/>
      <c r="AE54" s="394"/>
      <c r="AF54" s="300"/>
      <c r="AG54" s="300"/>
      <c r="AH54" s="300"/>
      <c r="AI54" s="301"/>
      <c r="AJ54" s="303"/>
      <c r="AK54" s="300"/>
      <c r="AL54" s="300"/>
      <c r="AM54" s="300"/>
      <c r="AN54" s="300"/>
      <c r="AO54" s="300"/>
      <c r="AP54" s="300"/>
      <c r="AQ54" s="300"/>
      <c r="AR54" s="300"/>
      <c r="AS54" s="300"/>
      <c r="AT54" s="300"/>
      <c r="AU54" s="300"/>
      <c r="AV54" s="300"/>
      <c r="AW54" s="300"/>
      <c r="AX54" s="300"/>
      <c r="AY54" s="300"/>
      <c r="AZ54" s="300"/>
      <c r="BA54" s="393"/>
      <c r="BB54" s="300"/>
      <c r="BC54" s="300"/>
      <c r="BD54" s="300"/>
      <c r="BE54" s="394"/>
      <c r="BF54" s="393"/>
      <c r="BG54" s="300"/>
      <c r="BH54" s="300"/>
      <c r="BI54" s="394"/>
      <c r="BJ54" s="393"/>
      <c r="BK54" s="300"/>
      <c r="BL54" s="300"/>
      <c r="BM54" s="394"/>
      <c r="BN54" s="300"/>
      <c r="BO54" s="300"/>
      <c r="BP54" s="300"/>
      <c r="BQ54" s="301"/>
    </row>
    <row r="55" spans="2:69" ht="18" customHeight="1" thickBot="1" x14ac:dyDescent="0.2">
      <c r="B55" s="127"/>
      <c r="C55" s="307" t="s">
        <v>205</v>
      </c>
      <c r="D55" s="307"/>
      <c r="E55" s="307"/>
      <c r="F55" s="307"/>
      <c r="G55" s="307"/>
      <c r="H55" s="307"/>
      <c r="I55" s="307"/>
      <c r="J55" s="307"/>
      <c r="K55" s="307"/>
      <c r="L55" s="307"/>
      <c r="M55" s="307"/>
      <c r="N55" s="307"/>
      <c r="O55" s="307"/>
      <c r="P55" s="307"/>
      <c r="Q55" s="307"/>
      <c r="R55" s="308"/>
      <c r="S55" s="319">
        <f>ＣＭＳチェックシート!BW17</f>
        <v>0</v>
      </c>
      <c r="T55" s="320"/>
      <c r="U55" s="320"/>
      <c r="V55" s="320"/>
      <c r="W55" s="321"/>
      <c r="X55" s="319">
        <f>ＣＭＳチェックシート!BV17</f>
        <v>0</v>
      </c>
      <c r="Y55" s="320"/>
      <c r="Z55" s="320"/>
      <c r="AA55" s="321"/>
      <c r="AB55" s="319">
        <f>ＣＭＳチェックシート!BU17</f>
        <v>0</v>
      </c>
      <c r="AC55" s="320"/>
      <c r="AD55" s="320"/>
      <c r="AE55" s="321"/>
      <c r="AF55" s="319">
        <f>ＣＭＳチェックシート!BT17</f>
        <v>0</v>
      </c>
      <c r="AG55" s="320"/>
      <c r="AH55" s="320"/>
      <c r="AI55" s="460"/>
      <c r="AJ55" s="128"/>
      <c r="AK55" s="454" t="s">
        <v>205</v>
      </c>
      <c r="AL55" s="454"/>
      <c r="AM55" s="454"/>
      <c r="AN55" s="454"/>
      <c r="AO55" s="454"/>
      <c r="AP55" s="454"/>
      <c r="AQ55" s="454"/>
      <c r="AR55" s="454"/>
      <c r="AS55" s="454"/>
      <c r="AT55" s="454"/>
      <c r="AU55" s="454"/>
      <c r="AV55" s="454"/>
      <c r="AW55" s="454"/>
      <c r="AX55" s="454"/>
      <c r="AY55" s="454"/>
      <c r="AZ55" s="455"/>
      <c r="BA55" s="456">
        <f>ＣＭＳチェックシート!BW59</f>
        <v>0</v>
      </c>
      <c r="BB55" s="457"/>
      <c r="BC55" s="457"/>
      <c r="BD55" s="457"/>
      <c r="BE55" s="458"/>
      <c r="BF55" s="456">
        <f>ＣＭＳチェックシート!BV59</f>
        <v>0</v>
      </c>
      <c r="BG55" s="457"/>
      <c r="BH55" s="457"/>
      <c r="BI55" s="458"/>
      <c r="BJ55" s="456">
        <f>ＣＭＳチェックシート!BU59</f>
        <v>0</v>
      </c>
      <c r="BK55" s="457"/>
      <c r="BL55" s="457"/>
      <c r="BM55" s="458"/>
      <c r="BN55" s="456">
        <f>ＣＭＳチェックシート!BT59</f>
        <v>0</v>
      </c>
      <c r="BO55" s="457"/>
      <c r="BP55" s="457"/>
      <c r="BQ55" s="459"/>
    </row>
    <row r="56" spans="2:69" ht="26.25" customHeight="1" thickBot="1" x14ac:dyDescent="0.2">
      <c r="B56" s="129"/>
      <c r="C56" s="130"/>
      <c r="D56" s="130"/>
      <c r="E56" s="130"/>
      <c r="F56" s="130"/>
      <c r="G56" s="310" t="s">
        <v>206</v>
      </c>
      <c r="H56" s="311"/>
      <c r="I56" s="311"/>
      <c r="J56" s="311"/>
      <c r="K56" s="311"/>
      <c r="L56" s="311"/>
      <c r="M56" s="311"/>
      <c r="N56" s="311"/>
      <c r="O56" s="311"/>
      <c r="P56" s="311"/>
      <c r="Q56" s="311"/>
      <c r="R56" s="312"/>
      <c r="S56" s="325">
        <f>ＣＭＳチェックシート!BW22</f>
        <v>0</v>
      </c>
      <c r="T56" s="326"/>
      <c r="U56" s="326"/>
      <c r="V56" s="326"/>
      <c r="W56" s="327"/>
      <c r="X56" s="325">
        <f>ＣＭＳチェックシート!BV22</f>
        <v>0</v>
      </c>
      <c r="Y56" s="326"/>
      <c r="Z56" s="326"/>
      <c r="AA56" s="327"/>
      <c r="AB56" s="366" t="s">
        <v>244</v>
      </c>
      <c r="AC56" s="367"/>
      <c r="AD56" s="367"/>
      <c r="AE56" s="370"/>
      <c r="AF56" s="366" t="s">
        <v>244</v>
      </c>
      <c r="AG56" s="367"/>
      <c r="AH56" s="367"/>
      <c r="AI56" s="368"/>
      <c r="AJ56" s="131"/>
      <c r="AK56" s="130"/>
      <c r="AL56" s="130"/>
      <c r="AM56" s="130"/>
      <c r="AN56" s="130"/>
      <c r="AO56" s="310" t="s">
        <v>206</v>
      </c>
      <c r="AP56" s="311"/>
      <c r="AQ56" s="311"/>
      <c r="AR56" s="311"/>
      <c r="AS56" s="311"/>
      <c r="AT56" s="311"/>
      <c r="AU56" s="311"/>
      <c r="AV56" s="311"/>
      <c r="AW56" s="311"/>
      <c r="AX56" s="311"/>
      <c r="AY56" s="311"/>
      <c r="AZ56" s="312"/>
      <c r="BA56" s="325">
        <f>ＣＭＳチェックシート!BW64</f>
        <v>0</v>
      </c>
      <c r="BB56" s="326"/>
      <c r="BC56" s="326"/>
      <c r="BD56" s="326"/>
      <c r="BE56" s="327"/>
      <c r="BF56" s="325">
        <f>ＣＭＳチェックシート!BV64</f>
        <v>0</v>
      </c>
      <c r="BG56" s="326"/>
      <c r="BH56" s="326"/>
      <c r="BI56" s="327"/>
      <c r="BJ56" s="366" t="s">
        <v>244</v>
      </c>
      <c r="BK56" s="367"/>
      <c r="BL56" s="367"/>
      <c r="BM56" s="370"/>
      <c r="BN56" s="366" t="s">
        <v>244</v>
      </c>
      <c r="BO56" s="367"/>
      <c r="BP56" s="367"/>
      <c r="BQ56" s="368"/>
    </row>
    <row r="57" spans="2:69" ht="18" customHeight="1" x14ac:dyDescent="0.15">
      <c r="B57" s="129"/>
      <c r="C57" s="130"/>
      <c r="D57" s="130"/>
      <c r="E57" s="130"/>
      <c r="F57" s="132"/>
      <c r="G57" s="309" t="s">
        <v>207</v>
      </c>
      <c r="H57" s="309"/>
      <c r="I57" s="309"/>
      <c r="J57" s="309"/>
      <c r="K57" s="309"/>
      <c r="L57" s="309"/>
      <c r="M57" s="309"/>
      <c r="N57" s="309"/>
      <c r="O57" s="309"/>
      <c r="P57" s="309"/>
      <c r="Q57" s="309"/>
      <c r="R57" s="309"/>
      <c r="S57" s="322">
        <f>ＣＭＳチェックシート!BW23</f>
        <v>0</v>
      </c>
      <c r="T57" s="323"/>
      <c r="U57" s="323"/>
      <c r="V57" s="323"/>
      <c r="W57" s="328"/>
      <c r="X57" s="133"/>
      <c r="Y57" s="134"/>
      <c r="Z57" s="134"/>
      <c r="AA57" s="135"/>
      <c r="AB57" s="133"/>
      <c r="AC57" s="134"/>
      <c r="AD57" s="134"/>
      <c r="AE57" s="135"/>
      <c r="AF57" s="134"/>
      <c r="AG57" s="134"/>
      <c r="AH57" s="134"/>
      <c r="AI57" s="136"/>
      <c r="AJ57" s="131"/>
      <c r="AK57" s="130"/>
      <c r="AL57" s="130"/>
      <c r="AM57" s="130"/>
      <c r="AN57" s="132"/>
      <c r="AO57" s="309" t="s">
        <v>207</v>
      </c>
      <c r="AP57" s="309"/>
      <c r="AQ57" s="309"/>
      <c r="AR57" s="309"/>
      <c r="AS57" s="309"/>
      <c r="AT57" s="309"/>
      <c r="AU57" s="309"/>
      <c r="AV57" s="309"/>
      <c r="AW57" s="309"/>
      <c r="AX57" s="309"/>
      <c r="AY57" s="309"/>
      <c r="AZ57" s="309"/>
      <c r="BA57" s="490">
        <f>ＣＭＳチェックシート!BW65</f>
        <v>0</v>
      </c>
      <c r="BB57" s="491"/>
      <c r="BC57" s="491"/>
      <c r="BD57" s="491"/>
      <c r="BE57" s="492"/>
      <c r="BF57" s="133"/>
      <c r="BG57" s="134"/>
      <c r="BH57" s="134"/>
      <c r="BI57" s="135"/>
      <c r="BJ57" s="133"/>
      <c r="BK57" s="134"/>
      <c r="BL57" s="134"/>
      <c r="BM57" s="135"/>
      <c r="BN57" s="134"/>
      <c r="BO57" s="134"/>
      <c r="BP57" s="134"/>
      <c r="BQ57" s="136"/>
    </row>
    <row r="58" spans="2:69" ht="18" customHeight="1" x14ac:dyDescent="0.15">
      <c r="B58" s="129"/>
      <c r="C58" s="313" t="s">
        <v>208</v>
      </c>
      <c r="D58" s="314"/>
      <c r="E58" s="314"/>
      <c r="F58" s="315"/>
      <c r="G58" s="304" t="s">
        <v>209</v>
      </c>
      <c r="H58" s="304"/>
      <c r="I58" s="304"/>
      <c r="J58" s="304"/>
      <c r="K58" s="304"/>
      <c r="L58" s="304"/>
      <c r="M58" s="304"/>
      <c r="N58" s="304"/>
      <c r="O58" s="304"/>
      <c r="P58" s="304"/>
      <c r="Q58" s="304"/>
      <c r="R58" s="304"/>
      <c r="S58" s="316">
        <f>ＣＭＳチェックシート!BW24</f>
        <v>0</v>
      </c>
      <c r="T58" s="317"/>
      <c r="U58" s="317"/>
      <c r="V58" s="317"/>
      <c r="W58" s="318"/>
      <c r="X58" s="137"/>
      <c r="Y58" s="138"/>
      <c r="Z58" s="138"/>
      <c r="AA58" s="139"/>
      <c r="AB58" s="137"/>
      <c r="AC58" s="138"/>
      <c r="AD58" s="138"/>
      <c r="AE58" s="139"/>
      <c r="AF58" s="138"/>
      <c r="AG58" s="138"/>
      <c r="AH58" s="138"/>
      <c r="AI58" s="140"/>
      <c r="AJ58" s="131"/>
      <c r="AK58" s="313" t="s">
        <v>208</v>
      </c>
      <c r="AL58" s="314"/>
      <c r="AM58" s="314"/>
      <c r="AN58" s="315"/>
      <c r="AO58" s="304" t="s">
        <v>209</v>
      </c>
      <c r="AP58" s="304"/>
      <c r="AQ58" s="304"/>
      <c r="AR58" s="304"/>
      <c r="AS58" s="304"/>
      <c r="AT58" s="304"/>
      <c r="AU58" s="304"/>
      <c r="AV58" s="304"/>
      <c r="AW58" s="304"/>
      <c r="AX58" s="304"/>
      <c r="AY58" s="304"/>
      <c r="AZ58" s="304"/>
      <c r="BA58" s="475">
        <f>ＣＭＳチェックシート!BW66</f>
        <v>0</v>
      </c>
      <c r="BB58" s="476"/>
      <c r="BC58" s="476"/>
      <c r="BD58" s="476"/>
      <c r="BE58" s="477"/>
      <c r="BF58" s="137"/>
      <c r="BG58" s="138"/>
      <c r="BH58" s="138"/>
      <c r="BI58" s="139"/>
      <c r="BJ58" s="137"/>
      <c r="BK58" s="138"/>
      <c r="BL58" s="138"/>
      <c r="BM58" s="139"/>
      <c r="BN58" s="138"/>
      <c r="BO58" s="138"/>
      <c r="BP58" s="138"/>
      <c r="BQ58" s="140"/>
    </row>
    <row r="59" spans="2:69" ht="18" customHeight="1" x14ac:dyDescent="0.15">
      <c r="B59" s="129"/>
      <c r="C59" s="313"/>
      <c r="D59" s="314"/>
      <c r="E59" s="314"/>
      <c r="F59" s="315"/>
      <c r="G59" s="309" t="s">
        <v>210</v>
      </c>
      <c r="H59" s="309"/>
      <c r="I59" s="309"/>
      <c r="J59" s="309"/>
      <c r="K59" s="309"/>
      <c r="L59" s="309"/>
      <c r="M59" s="309"/>
      <c r="N59" s="309"/>
      <c r="O59" s="309"/>
      <c r="P59" s="309"/>
      <c r="Q59" s="309"/>
      <c r="R59" s="309"/>
      <c r="S59" s="316">
        <f>ＣＭＳチェックシート!BW25</f>
        <v>0</v>
      </c>
      <c r="T59" s="317"/>
      <c r="U59" s="317"/>
      <c r="V59" s="317"/>
      <c r="W59" s="318"/>
      <c r="X59" s="316">
        <f>ＣＭＳチェックシート!BV25</f>
        <v>0</v>
      </c>
      <c r="Y59" s="317"/>
      <c r="Z59" s="317"/>
      <c r="AA59" s="318"/>
      <c r="AB59" s="133"/>
      <c r="AC59" s="134"/>
      <c r="AD59" s="134"/>
      <c r="AE59" s="135"/>
      <c r="AF59" s="134"/>
      <c r="AG59" s="134"/>
      <c r="AH59" s="134"/>
      <c r="AI59" s="136"/>
      <c r="AJ59" s="131"/>
      <c r="AK59" s="313"/>
      <c r="AL59" s="314"/>
      <c r="AM59" s="314"/>
      <c r="AN59" s="315"/>
      <c r="AO59" s="309" t="s">
        <v>210</v>
      </c>
      <c r="AP59" s="309"/>
      <c r="AQ59" s="309"/>
      <c r="AR59" s="309"/>
      <c r="AS59" s="309"/>
      <c r="AT59" s="309"/>
      <c r="AU59" s="309"/>
      <c r="AV59" s="309"/>
      <c r="AW59" s="309"/>
      <c r="AX59" s="309"/>
      <c r="AY59" s="309"/>
      <c r="AZ59" s="309"/>
      <c r="BA59" s="475">
        <f>ＣＭＳチェックシート!BW67</f>
        <v>0</v>
      </c>
      <c r="BB59" s="476"/>
      <c r="BC59" s="476"/>
      <c r="BD59" s="476"/>
      <c r="BE59" s="477"/>
      <c r="BF59" s="475">
        <f>ＣＭＳチェックシート!BV67</f>
        <v>0</v>
      </c>
      <c r="BG59" s="476"/>
      <c r="BH59" s="476"/>
      <c r="BI59" s="477"/>
      <c r="BJ59" s="133"/>
      <c r="BK59" s="134"/>
      <c r="BL59" s="134"/>
      <c r="BM59" s="135"/>
      <c r="BN59" s="134"/>
      <c r="BO59" s="134"/>
      <c r="BP59" s="134"/>
      <c r="BQ59" s="136"/>
    </row>
    <row r="60" spans="2:69" ht="18" customHeight="1" x14ac:dyDescent="0.15">
      <c r="B60" s="129"/>
      <c r="C60" s="130"/>
      <c r="D60" s="130"/>
      <c r="E60" s="130"/>
      <c r="F60" s="132"/>
      <c r="G60" s="304" t="s">
        <v>211</v>
      </c>
      <c r="H60" s="304"/>
      <c r="I60" s="304"/>
      <c r="J60" s="304"/>
      <c r="K60" s="304"/>
      <c r="L60" s="304"/>
      <c r="M60" s="304"/>
      <c r="N60" s="304"/>
      <c r="O60" s="304"/>
      <c r="P60" s="304"/>
      <c r="Q60" s="304"/>
      <c r="R60" s="304"/>
      <c r="S60" s="316">
        <f>ＣＭＳチェックシート!BW26</f>
        <v>0</v>
      </c>
      <c r="T60" s="317"/>
      <c r="U60" s="317"/>
      <c r="V60" s="317"/>
      <c r="W60" s="318"/>
      <c r="X60" s="137"/>
      <c r="Y60" s="138"/>
      <c r="Z60" s="138"/>
      <c r="AA60" s="139"/>
      <c r="AB60" s="137"/>
      <c r="AC60" s="138"/>
      <c r="AD60" s="138"/>
      <c r="AE60" s="139"/>
      <c r="AF60" s="138"/>
      <c r="AG60" s="138"/>
      <c r="AH60" s="138"/>
      <c r="AI60" s="140"/>
      <c r="AJ60" s="131"/>
      <c r="AK60" s="130"/>
      <c r="AL60" s="130"/>
      <c r="AM60" s="130"/>
      <c r="AN60" s="132"/>
      <c r="AO60" s="304" t="s">
        <v>211</v>
      </c>
      <c r="AP60" s="304"/>
      <c r="AQ60" s="304"/>
      <c r="AR60" s="304"/>
      <c r="AS60" s="304"/>
      <c r="AT60" s="304"/>
      <c r="AU60" s="304"/>
      <c r="AV60" s="304"/>
      <c r="AW60" s="304"/>
      <c r="AX60" s="304"/>
      <c r="AY60" s="304"/>
      <c r="AZ60" s="304"/>
      <c r="BA60" s="475">
        <f>ＣＭＳチェックシート!BW68</f>
        <v>0</v>
      </c>
      <c r="BB60" s="476"/>
      <c r="BC60" s="476"/>
      <c r="BD60" s="476"/>
      <c r="BE60" s="477"/>
      <c r="BF60" s="137"/>
      <c r="BG60" s="138"/>
      <c r="BH60" s="138"/>
      <c r="BI60" s="139"/>
      <c r="BJ60" s="137"/>
      <c r="BK60" s="138"/>
      <c r="BL60" s="138"/>
      <c r="BM60" s="139"/>
      <c r="BN60" s="138"/>
      <c r="BO60" s="138"/>
      <c r="BP60" s="138"/>
      <c r="BQ60" s="140"/>
    </row>
    <row r="61" spans="2:69" ht="18" customHeight="1" thickBot="1" x14ac:dyDescent="0.2">
      <c r="B61" s="129"/>
      <c r="C61" s="141"/>
      <c r="D61" s="142"/>
      <c r="E61" s="142"/>
      <c r="F61" s="143"/>
      <c r="G61" s="305" t="s">
        <v>212</v>
      </c>
      <c r="H61" s="305"/>
      <c r="I61" s="305"/>
      <c r="J61" s="305"/>
      <c r="K61" s="305"/>
      <c r="L61" s="305"/>
      <c r="M61" s="305"/>
      <c r="N61" s="305"/>
      <c r="O61" s="305"/>
      <c r="P61" s="305"/>
      <c r="Q61" s="305"/>
      <c r="R61" s="306"/>
      <c r="S61" s="335">
        <f>ＣＭＳチェックシート!BW27</f>
        <v>0</v>
      </c>
      <c r="T61" s="336"/>
      <c r="U61" s="336"/>
      <c r="V61" s="336"/>
      <c r="W61" s="337"/>
      <c r="X61" s="144"/>
      <c r="Y61" s="145"/>
      <c r="Z61" s="145"/>
      <c r="AA61" s="146"/>
      <c r="AB61" s="144"/>
      <c r="AC61" s="145"/>
      <c r="AD61" s="145"/>
      <c r="AE61" s="146"/>
      <c r="AF61" s="145"/>
      <c r="AG61" s="145"/>
      <c r="AH61" s="145"/>
      <c r="AI61" s="147"/>
      <c r="AJ61" s="131"/>
      <c r="AK61" s="141"/>
      <c r="AL61" s="142"/>
      <c r="AM61" s="142"/>
      <c r="AN61" s="143"/>
      <c r="AO61" s="305" t="s">
        <v>212</v>
      </c>
      <c r="AP61" s="305"/>
      <c r="AQ61" s="305"/>
      <c r="AR61" s="305"/>
      <c r="AS61" s="305"/>
      <c r="AT61" s="305"/>
      <c r="AU61" s="305"/>
      <c r="AV61" s="305"/>
      <c r="AW61" s="305"/>
      <c r="AX61" s="305"/>
      <c r="AY61" s="305"/>
      <c r="AZ61" s="306"/>
      <c r="BA61" s="478">
        <f>ＣＭＳチェックシート!BW69</f>
        <v>0</v>
      </c>
      <c r="BB61" s="479"/>
      <c r="BC61" s="479"/>
      <c r="BD61" s="479"/>
      <c r="BE61" s="480"/>
      <c r="BF61" s="144"/>
      <c r="BG61" s="145"/>
      <c r="BH61" s="145"/>
      <c r="BI61" s="146"/>
      <c r="BJ61" s="144"/>
      <c r="BK61" s="145"/>
      <c r="BL61" s="145"/>
      <c r="BM61" s="146"/>
      <c r="BN61" s="145"/>
      <c r="BO61" s="145"/>
      <c r="BP61" s="145"/>
      <c r="BQ61" s="147"/>
    </row>
    <row r="62" spans="2:69" ht="18" customHeight="1" thickBot="1" x14ac:dyDescent="0.2">
      <c r="B62" s="129"/>
      <c r="C62" s="130"/>
      <c r="D62" s="130"/>
      <c r="E62" s="130"/>
      <c r="F62" s="130"/>
      <c r="G62" s="142" t="s">
        <v>213</v>
      </c>
      <c r="H62" s="142"/>
      <c r="I62" s="142"/>
      <c r="J62" s="142"/>
      <c r="K62" s="142"/>
      <c r="L62" s="142"/>
      <c r="M62" s="142"/>
      <c r="N62" s="142"/>
      <c r="O62" s="142"/>
      <c r="P62" s="142"/>
      <c r="Q62" s="142"/>
      <c r="R62" s="148"/>
      <c r="S62" s="325">
        <f>ＣＭＳチェックシート!BW29</f>
        <v>0</v>
      </c>
      <c r="T62" s="326"/>
      <c r="U62" s="326"/>
      <c r="V62" s="326"/>
      <c r="W62" s="327"/>
      <c r="X62" s="325">
        <f>ＣＭＳチェックシート!BV29</f>
        <v>0</v>
      </c>
      <c r="Y62" s="326"/>
      <c r="Z62" s="326"/>
      <c r="AA62" s="327"/>
      <c r="AB62" s="325">
        <f>ＣＭＳチェックシート!BU29</f>
        <v>0</v>
      </c>
      <c r="AC62" s="326"/>
      <c r="AD62" s="326"/>
      <c r="AE62" s="327"/>
      <c r="AF62" s="325">
        <f>ＣＭＳチェックシート!BT29</f>
        <v>0</v>
      </c>
      <c r="AG62" s="326"/>
      <c r="AH62" s="326"/>
      <c r="AI62" s="462"/>
      <c r="AJ62" s="131"/>
      <c r="AK62" s="130"/>
      <c r="AL62" s="130"/>
      <c r="AM62" s="130"/>
      <c r="AN62" s="130"/>
      <c r="AO62" s="142" t="s">
        <v>213</v>
      </c>
      <c r="AP62" s="142"/>
      <c r="AQ62" s="142"/>
      <c r="AR62" s="142"/>
      <c r="AS62" s="142"/>
      <c r="AT62" s="142"/>
      <c r="AU62" s="142"/>
      <c r="AV62" s="142"/>
      <c r="AW62" s="142"/>
      <c r="AX62" s="142"/>
      <c r="AY62" s="142"/>
      <c r="AZ62" s="148"/>
      <c r="BA62" s="325">
        <f>ＣＭＳチェックシート!BW71</f>
        <v>0</v>
      </c>
      <c r="BB62" s="326"/>
      <c r="BC62" s="326"/>
      <c r="BD62" s="326"/>
      <c r="BE62" s="327"/>
      <c r="BF62" s="325">
        <f>ＣＭＳチェックシート!BV71</f>
        <v>0</v>
      </c>
      <c r="BG62" s="326"/>
      <c r="BH62" s="326"/>
      <c r="BI62" s="327"/>
      <c r="BJ62" s="325">
        <f>ＣＭＳチェックシート!BU71</f>
        <v>0</v>
      </c>
      <c r="BK62" s="326"/>
      <c r="BL62" s="326"/>
      <c r="BM62" s="327"/>
      <c r="BN62" s="325">
        <f>ＣＭＳチェックシート!BT71</f>
        <v>0</v>
      </c>
      <c r="BO62" s="326"/>
      <c r="BP62" s="326"/>
      <c r="BQ62" s="462"/>
    </row>
    <row r="63" spans="2:69" ht="18" customHeight="1" x14ac:dyDescent="0.15">
      <c r="B63" s="129"/>
      <c r="C63" s="130"/>
      <c r="D63" s="130"/>
      <c r="E63" s="130"/>
      <c r="F63" s="132"/>
      <c r="G63" s="309" t="s">
        <v>214</v>
      </c>
      <c r="H63" s="309"/>
      <c r="I63" s="309"/>
      <c r="J63" s="309"/>
      <c r="K63" s="309"/>
      <c r="L63" s="309"/>
      <c r="M63" s="309"/>
      <c r="N63" s="309"/>
      <c r="O63" s="309"/>
      <c r="P63" s="309"/>
      <c r="Q63" s="309"/>
      <c r="R63" s="309"/>
      <c r="S63" s="322">
        <f>ＣＭＳチェックシート!BW30</f>
        <v>0</v>
      </c>
      <c r="T63" s="323"/>
      <c r="U63" s="323"/>
      <c r="V63" s="323"/>
      <c r="W63" s="328"/>
      <c r="X63" s="322">
        <f>ＣＭＳチェックシート!BV30</f>
        <v>0</v>
      </c>
      <c r="Y63" s="323"/>
      <c r="Z63" s="323"/>
      <c r="AA63" s="328"/>
      <c r="AB63" s="322">
        <f>ＣＭＳチェックシート!BU30</f>
        <v>0</v>
      </c>
      <c r="AC63" s="323"/>
      <c r="AD63" s="323"/>
      <c r="AE63" s="328"/>
      <c r="AF63" s="322">
        <f>ＣＭＳチェックシート!BT30</f>
        <v>0</v>
      </c>
      <c r="AG63" s="323"/>
      <c r="AH63" s="323"/>
      <c r="AI63" s="324"/>
      <c r="AJ63" s="131"/>
      <c r="AK63" s="130"/>
      <c r="AL63" s="130"/>
      <c r="AM63" s="130"/>
      <c r="AN63" s="132"/>
      <c r="AO63" s="309" t="s">
        <v>214</v>
      </c>
      <c r="AP63" s="309"/>
      <c r="AQ63" s="309"/>
      <c r="AR63" s="309"/>
      <c r="AS63" s="309"/>
      <c r="AT63" s="309"/>
      <c r="AU63" s="309"/>
      <c r="AV63" s="309"/>
      <c r="AW63" s="309"/>
      <c r="AX63" s="309"/>
      <c r="AY63" s="309"/>
      <c r="AZ63" s="309"/>
      <c r="BA63" s="490">
        <f>ＣＭＳチェックシート!BW72</f>
        <v>0</v>
      </c>
      <c r="BB63" s="491"/>
      <c r="BC63" s="491"/>
      <c r="BD63" s="491"/>
      <c r="BE63" s="492"/>
      <c r="BF63" s="490">
        <f>ＣＭＳチェックシート!BV72</f>
        <v>0</v>
      </c>
      <c r="BG63" s="491"/>
      <c r="BH63" s="491"/>
      <c r="BI63" s="492"/>
      <c r="BJ63" s="490">
        <f>ＣＭＳチェックシート!BU72</f>
        <v>0</v>
      </c>
      <c r="BK63" s="491"/>
      <c r="BL63" s="491"/>
      <c r="BM63" s="492"/>
      <c r="BN63" s="490">
        <f>ＣＭＳチェックシート!BT72</f>
        <v>0</v>
      </c>
      <c r="BO63" s="491"/>
      <c r="BP63" s="491"/>
      <c r="BQ63" s="493"/>
    </row>
    <row r="64" spans="2:69" ht="18" customHeight="1" x14ac:dyDescent="0.15">
      <c r="B64" s="129"/>
      <c r="C64" s="130"/>
      <c r="D64" s="130"/>
      <c r="E64" s="130"/>
      <c r="F64" s="132"/>
      <c r="G64" s="304" t="s">
        <v>215</v>
      </c>
      <c r="H64" s="304"/>
      <c r="I64" s="304"/>
      <c r="J64" s="304"/>
      <c r="K64" s="304"/>
      <c r="L64" s="304"/>
      <c r="M64" s="304"/>
      <c r="N64" s="304"/>
      <c r="O64" s="304"/>
      <c r="P64" s="304"/>
      <c r="Q64" s="304"/>
      <c r="R64" s="304"/>
      <c r="S64" s="316">
        <f>ＣＭＳチェックシート!BW31</f>
        <v>0</v>
      </c>
      <c r="T64" s="317"/>
      <c r="U64" s="317"/>
      <c r="V64" s="317"/>
      <c r="W64" s="318"/>
      <c r="X64" s="316">
        <f>ＣＭＳチェックシート!BV31</f>
        <v>0</v>
      </c>
      <c r="Y64" s="317"/>
      <c r="Z64" s="317"/>
      <c r="AA64" s="318"/>
      <c r="AB64" s="151"/>
      <c r="AC64" s="152"/>
      <c r="AD64" s="152"/>
      <c r="AE64" s="153"/>
      <c r="AF64" s="152"/>
      <c r="AG64" s="152"/>
      <c r="AH64" s="152"/>
      <c r="AI64" s="154"/>
      <c r="AJ64" s="131"/>
      <c r="AK64" s="130"/>
      <c r="AL64" s="130"/>
      <c r="AM64" s="130"/>
      <c r="AN64" s="132"/>
      <c r="AO64" s="304" t="s">
        <v>215</v>
      </c>
      <c r="AP64" s="304"/>
      <c r="AQ64" s="304"/>
      <c r="AR64" s="304"/>
      <c r="AS64" s="304"/>
      <c r="AT64" s="304"/>
      <c r="AU64" s="304"/>
      <c r="AV64" s="304"/>
      <c r="AW64" s="304"/>
      <c r="AX64" s="304"/>
      <c r="AY64" s="304"/>
      <c r="AZ64" s="304"/>
      <c r="BA64" s="475">
        <f>ＣＭＳチェックシート!BW73</f>
        <v>0</v>
      </c>
      <c r="BB64" s="476"/>
      <c r="BC64" s="476"/>
      <c r="BD64" s="476"/>
      <c r="BE64" s="477"/>
      <c r="BF64" s="475">
        <f>ＣＭＳチェックシート!BV73</f>
        <v>0</v>
      </c>
      <c r="BG64" s="476"/>
      <c r="BH64" s="476"/>
      <c r="BI64" s="477"/>
      <c r="BJ64" s="137"/>
      <c r="BK64" s="138"/>
      <c r="BL64" s="138"/>
      <c r="BM64" s="139"/>
      <c r="BN64" s="138"/>
      <c r="BO64" s="138"/>
      <c r="BP64" s="138"/>
      <c r="BQ64" s="140"/>
    </row>
    <row r="65" spans="2:69" ht="18" customHeight="1" x14ac:dyDescent="0.15">
      <c r="B65" s="129"/>
      <c r="C65" s="130"/>
      <c r="D65" s="130"/>
      <c r="E65" s="130"/>
      <c r="F65" s="132"/>
      <c r="G65" s="304" t="s">
        <v>216</v>
      </c>
      <c r="H65" s="304"/>
      <c r="I65" s="304"/>
      <c r="J65" s="304"/>
      <c r="K65" s="304"/>
      <c r="L65" s="304"/>
      <c r="M65" s="304"/>
      <c r="N65" s="304"/>
      <c r="O65" s="304"/>
      <c r="P65" s="304"/>
      <c r="Q65" s="304"/>
      <c r="R65" s="304"/>
      <c r="S65" s="316">
        <f>ＣＭＳチェックシート!BW32</f>
        <v>0</v>
      </c>
      <c r="T65" s="317"/>
      <c r="U65" s="317"/>
      <c r="V65" s="317"/>
      <c r="W65" s="318"/>
      <c r="X65" s="316">
        <f>ＣＭＳチェックシート!BV32</f>
        <v>0</v>
      </c>
      <c r="Y65" s="317"/>
      <c r="Z65" s="317"/>
      <c r="AA65" s="318"/>
      <c r="AB65" s="151"/>
      <c r="AC65" s="152"/>
      <c r="AD65" s="152"/>
      <c r="AE65" s="153"/>
      <c r="AF65" s="316">
        <f>ＣＭＳチェックシート!BT32</f>
        <v>0</v>
      </c>
      <c r="AG65" s="317"/>
      <c r="AH65" s="317"/>
      <c r="AI65" s="461"/>
      <c r="AJ65" s="131"/>
      <c r="AK65" s="130"/>
      <c r="AL65" s="130"/>
      <c r="AM65" s="130"/>
      <c r="AN65" s="132"/>
      <c r="AO65" s="304" t="s">
        <v>216</v>
      </c>
      <c r="AP65" s="304"/>
      <c r="AQ65" s="304"/>
      <c r="AR65" s="304"/>
      <c r="AS65" s="304"/>
      <c r="AT65" s="304"/>
      <c r="AU65" s="304"/>
      <c r="AV65" s="304"/>
      <c r="AW65" s="304"/>
      <c r="AX65" s="304"/>
      <c r="AY65" s="304"/>
      <c r="AZ65" s="304"/>
      <c r="BA65" s="475">
        <f>ＣＭＳチェックシート!BW74</f>
        <v>0</v>
      </c>
      <c r="BB65" s="476"/>
      <c r="BC65" s="476"/>
      <c r="BD65" s="476"/>
      <c r="BE65" s="477"/>
      <c r="BF65" s="475">
        <f>ＣＭＳチェックシート!BV74</f>
        <v>0</v>
      </c>
      <c r="BG65" s="476"/>
      <c r="BH65" s="476"/>
      <c r="BI65" s="477"/>
      <c r="BJ65" s="137"/>
      <c r="BK65" s="138"/>
      <c r="BL65" s="138"/>
      <c r="BM65" s="139"/>
      <c r="BN65" s="475">
        <f>ＣＭＳチェックシート!BT74</f>
        <v>0</v>
      </c>
      <c r="BO65" s="476"/>
      <c r="BP65" s="476"/>
      <c r="BQ65" s="494"/>
    </row>
    <row r="66" spans="2:69" ht="18" customHeight="1" x14ac:dyDescent="0.15">
      <c r="B66" s="129"/>
      <c r="C66" s="130" t="s">
        <v>217</v>
      </c>
      <c r="D66" s="130"/>
      <c r="E66" s="130"/>
      <c r="F66" s="132"/>
      <c r="G66" s="309" t="s">
        <v>218</v>
      </c>
      <c r="H66" s="309"/>
      <c r="I66" s="309"/>
      <c r="J66" s="309"/>
      <c r="K66" s="309"/>
      <c r="L66" s="309"/>
      <c r="M66" s="309"/>
      <c r="N66" s="309"/>
      <c r="O66" s="309"/>
      <c r="P66" s="309"/>
      <c r="Q66" s="309"/>
      <c r="R66" s="309"/>
      <c r="S66" s="316">
        <f>ＣＭＳチェックシート!BW33</f>
        <v>0</v>
      </c>
      <c r="T66" s="317"/>
      <c r="U66" s="317"/>
      <c r="V66" s="317"/>
      <c r="W66" s="318"/>
      <c r="X66" s="316">
        <f>ＣＭＳチェックシート!BV33</f>
        <v>0</v>
      </c>
      <c r="Y66" s="317"/>
      <c r="Z66" s="317"/>
      <c r="AA66" s="318"/>
      <c r="AB66" s="316">
        <f>ＣＭＳチェックシート!BU33</f>
        <v>0</v>
      </c>
      <c r="AC66" s="317"/>
      <c r="AD66" s="317"/>
      <c r="AE66" s="318"/>
      <c r="AF66" s="316">
        <f>ＣＭＳチェックシート!BT33</f>
        <v>0</v>
      </c>
      <c r="AG66" s="317"/>
      <c r="AH66" s="317"/>
      <c r="AI66" s="461"/>
      <c r="AJ66" s="131"/>
      <c r="AK66" s="130" t="s">
        <v>217</v>
      </c>
      <c r="AL66" s="130"/>
      <c r="AM66" s="130"/>
      <c r="AN66" s="132"/>
      <c r="AO66" s="309" t="s">
        <v>218</v>
      </c>
      <c r="AP66" s="309"/>
      <c r="AQ66" s="309"/>
      <c r="AR66" s="309"/>
      <c r="AS66" s="309"/>
      <c r="AT66" s="309"/>
      <c r="AU66" s="309"/>
      <c r="AV66" s="309"/>
      <c r="AW66" s="309"/>
      <c r="AX66" s="309"/>
      <c r="AY66" s="309"/>
      <c r="AZ66" s="309"/>
      <c r="BA66" s="475">
        <f>ＣＭＳチェックシート!BW75</f>
        <v>0</v>
      </c>
      <c r="BB66" s="476"/>
      <c r="BC66" s="476"/>
      <c r="BD66" s="476"/>
      <c r="BE66" s="477"/>
      <c r="BF66" s="475">
        <f>ＣＭＳチェックシート!BV75</f>
        <v>0</v>
      </c>
      <c r="BG66" s="476"/>
      <c r="BH66" s="476"/>
      <c r="BI66" s="477"/>
      <c r="BJ66" s="475">
        <f>ＣＭＳチェックシート!BU75</f>
        <v>0</v>
      </c>
      <c r="BK66" s="476"/>
      <c r="BL66" s="476"/>
      <c r="BM66" s="477"/>
      <c r="BN66" s="475">
        <f>ＣＭＳチェックシート!BT75</f>
        <v>0</v>
      </c>
      <c r="BO66" s="476"/>
      <c r="BP66" s="476"/>
      <c r="BQ66" s="494"/>
    </row>
    <row r="67" spans="2:69" ht="18" customHeight="1" x14ac:dyDescent="0.15">
      <c r="B67" s="129"/>
      <c r="C67" s="130"/>
      <c r="D67" s="130"/>
      <c r="E67" s="130"/>
      <c r="F67" s="132"/>
      <c r="G67" s="304" t="s">
        <v>219</v>
      </c>
      <c r="H67" s="304"/>
      <c r="I67" s="304"/>
      <c r="J67" s="304"/>
      <c r="K67" s="304"/>
      <c r="L67" s="304"/>
      <c r="M67" s="304"/>
      <c r="N67" s="304"/>
      <c r="O67" s="304"/>
      <c r="P67" s="304"/>
      <c r="Q67" s="304"/>
      <c r="R67" s="304"/>
      <c r="S67" s="316">
        <f>ＣＭＳチェックシート!BW36</f>
        <v>0</v>
      </c>
      <c r="T67" s="317"/>
      <c r="U67" s="317"/>
      <c r="V67" s="317"/>
      <c r="W67" s="318"/>
      <c r="X67" s="151"/>
      <c r="Y67" s="152"/>
      <c r="Z67" s="152"/>
      <c r="AA67" s="153"/>
      <c r="AB67" s="151"/>
      <c r="AC67" s="152"/>
      <c r="AD67" s="152"/>
      <c r="AE67" s="153"/>
      <c r="AF67" s="316">
        <f>ＣＭＳチェックシート!BT36</f>
        <v>0</v>
      </c>
      <c r="AG67" s="317"/>
      <c r="AH67" s="317"/>
      <c r="AI67" s="461"/>
      <c r="AJ67" s="131"/>
      <c r="AK67" s="130"/>
      <c r="AL67" s="130"/>
      <c r="AM67" s="130"/>
      <c r="AN67" s="132"/>
      <c r="AO67" s="304" t="s">
        <v>219</v>
      </c>
      <c r="AP67" s="304"/>
      <c r="AQ67" s="304"/>
      <c r="AR67" s="304"/>
      <c r="AS67" s="304"/>
      <c r="AT67" s="304"/>
      <c r="AU67" s="304"/>
      <c r="AV67" s="304"/>
      <c r="AW67" s="304"/>
      <c r="AX67" s="304"/>
      <c r="AY67" s="304"/>
      <c r="AZ67" s="304"/>
      <c r="BA67" s="475">
        <f>ＣＭＳチェックシート!BW78</f>
        <v>0</v>
      </c>
      <c r="BB67" s="476"/>
      <c r="BC67" s="476"/>
      <c r="BD67" s="476"/>
      <c r="BE67" s="477"/>
      <c r="BF67" s="137"/>
      <c r="BG67" s="138"/>
      <c r="BH67" s="138"/>
      <c r="BI67" s="139"/>
      <c r="BJ67" s="137"/>
      <c r="BK67" s="138"/>
      <c r="BL67" s="138"/>
      <c r="BM67" s="139"/>
      <c r="BN67" s="475">
        <f>ＣＭＳチェックシート!BT78</f>
        <v>0</v>
      </c>
      <c r="BO67" s="476"/>
      <c r="BP67" s="476"/>
      <c r="BQ67" s="494"/>
    </row>
    <row r="68" spans="2:69" ht="18" customHeight="1" x14ac:dyDescent="0.15">
      <c r="B68" s="129"/>
      <c r="C68" s="130"/>
      <c r="D68" s="130"/>
      <c r="E68" s="130"/>
      <c r="F68" s="132"/>
      <c r="G68" s="309" t="s">
        <v>220</v>
      </c>
      <c r="H68" s="309"/>
      <c r="I68" s="309"/>
      <c r="J68" s="309"/>
      <c r="K68" s="309"/>
      <c r="L68" s="309"/>
      <c r="M68" s="309"/>
      <c r="N68" s="309"/>
      <c r="O68" s="309"/>
      <c r="P68" s="309"/>
      <c r="Q68" s="309"/>
      <c r="R68" s="309"/>
      <c r="S68" s="316">
        <f>ＣＭＳチェックシート!BW37</f>
        <v>0</v>
      </c>
      <c r="T68" s="317"/>
      <c r="U68" s="317"/>
      <c r="V68" s="317"/>
      <c r="W68" s="318"/>
      <c r="X68" s="155"/>
      <c r="Y68" s="156"/>
      <c r="Z68" s="156"/>
      <c r="AA68" s="157"/>
      <c r="AB68" s="155"/>
      <c r="AC68" s="156"/>
      <c r="AD68" s="156"/>
      <c r="AE68" s="157"/>
      <c r="AF68" s="156"/>
      <c r="AG68" s="156"/>
      <c r="AH68" s="156"/>
      <c r="AI68" s="158"/>
      <c r="AJ68" s="131"/>
      <c r="AK68" s="130"/>
      <c r="AL68" s="130"/>
      <c r="AM68" s="130"/>
      <c r="AN68" s="132"/>
      <c r="AO68" s="309" t="s">
        <v>220</v>
      </c>
      <c r="AP68" s="309"/>
      <c r="AQ68" s="309"/>
      <c r="AR68" s="309"/>
      <c r="AS68" s="309"/>
      <c r="AT68" s="309"/>
      <c r="AU68" s="309"/>
      <c r="AV68" s="309"/>
      <c r="AW68" s="309"/>
      <c r="AX68" s="309"/>
      <c r="AY68" s="309"/>
      <c r="AZ68" s="309"/>
      <c r="BA68" s="475">
        <f>ＣＭＳチェックシート!BW79</f>
        <v>0</v>
      </c>
      <c r="BB68" s="476"/>
      <c r="BC68" s="476"/>
      <c r="BD68" s="476"/>
      <c r="BE68" s="477"/>
      <c r="BF68" s="133"/>
      <c r="BG68" s="134"/>
      <c r="BH68" s="134"/>
      <c r="BI68" s="135"/>
      <c r="BJ68" s="133"/>
      <c r="BK68" s="134"/>
      <c r="BL68" s="134"/>
      <c r="BM68" s="135"/>
      <c r="BN68" s="134"/>
      <c r="BO68" s="134"/>
      <c r="BP68" s="134"/>
      <c r="BQ68" s="136"/>
    </row>
    <row r="69" spans="2:69" ht="18" customHeight="1" x14ac:dyDescent="0.15">
      <c r="B69" s="129"/>
      <c r="C69" s="130"/>
      <c r="D69" s="130"/>
      <c r="E69" s="130"/>
      <c r="F69" s="132"/>
      <c r="G69" s="304" t="s">
        <v>221</v>
      </c>
      <c r="H69" s="304"/>
      <c r="I69" s="304"/>
      <c r="J69" s="304"/>
      <c r="K69" s="304"/>
      <c r="L69" s="304"/>
      <c r="M69" s="304"/>
      <c r="N69" s="304"/>
      <c r="O69" s="304"/>
      <c r="P69" s="304"/>
      <c r="Q69" s="304"/>
      <c r="R69" s="304"/>
      <c r="S69" s="316">
        <f>ＣＭＳチェックシート!BW40</f>
        <v>0</v>
      </c>
      <c r="T69" s="317"/>
      <c r="U69" s="317"/>
      <c r="V69" s="317"/>
      <c r="W69" s="318"/>
      <c r="X69" s="316">
        <f>ＣＭＳチェックシート!BV40</f>
        <v>0</v>
      </c>
      <c r="Y69" s="317"/>
      <c r="Z69" s="317"/>
      <c r="AA69" s="318"/>
      <c r="AB69" s="151"/>
      <c r="AC69" s="152"/>
      <c r="AD69" s="152"/>
      <c r="AE69" s="153"/>
      <c r="AF69" s="152"/>
      <c r="AG69" s="152"/>
      <c r="AH69" s="152"/>
      <c r="AI69" s="154"/>
      <c r="AJ69" s="131"/>
      <c r="AK69" s="130"/>
      <c r="AL69" s="130"/>
      <c r="AM69" s="130"/>
      <c r="AN69" s="132"/>
      <c r="AO69" s="304" t="s">
        <v>221</v>
      </c>
      <c r="AP69" s="304"/>
      <c r="AQ69" s="304"/>
      <c r="AR69" s="304"/>
      <c r="AS69" s="304"/>
      <c r="AT69" s="304"/>
      <c r="AU69" s="304"/>
      <c r="AV69" s="304"/>
      <c r="AW69" s="304"/>
      <c r="AX69" s="304"/>
      <c r="AY69" s="304"/>
      <c r="AZ69" s="304"/>
      <c r="BA69" s="475">
        <f>ＣＭＳチェックシート!BW84</f>
        <v>0</v>
      </c>
      <c r="BB69" s="476"/>
      <c r="BC69" s="476"/>
      <c r="BD69" s="476"/>
      <c r="BE69" s="477"/>
      <c r="BF69" s="475">
        <f>ＣＭＳチェックシート!BV84</f>
        <v>0</v>
      </c>
      <c r="BG69" s="476"/>
      <c r="BH69" s="476"/>
      <c r="BI69" s="477"/>
      <c r="BJ69" s="137"/>
      <c r="BK69" s="138"/>
      <c r="BL69" s="138"/>
      <c r="BM69" s="139"/>
      <c r="BN69" s="138"/>
      <c r="BO69" s="138"/>
      <c r="BP69" s="138"/>
      <c r="BQ69" s="140"/>
    </row>
    <row r="70" spans="2:69" ht="18" customHeight="1" thickBot="1" x14ac:dyDescent="0.2">
      <c r="B70" s="129"/>
      <c r="C70" s="141"/>
      <c r="D70" s="142"/>
      <c r="E70" s="142"/>
      <c r="F70" s="143"/>
      <c r="G70" s="305" t="s">
        <v>222</v>
      </c>
      <c r="H70" s="305"/>
      <c r="I70" s="305"/>
      <c r="J70" s="305"/>
      <c r="K70" s="305"/>
      <c r="L70" s="305"/>
      <c r="M70" s="305"/>
      <c r="N70" s="305"/>
      <c r="O70" s="305"/>
      <c r="P70" s="305"/>
      <c r="Q70" s="305"/>
      <c r="R70" s="306"/>
      <c r="S70" s="335">
        <f>ＣＭＳチェックシート!BW41</f>
        <v>0</v>
      </c>
      <c r="T70" s="336"/>
      <c r="U70" s="336"/>
      <c r="V70" s="336"/>
      <c r="W70" s="337"/>
      <c r="X70" s="335">
        <f>ＣＭＳチェックシート!BV41</f>
        <v>0</v>
      </c>
      <c r="Y70" s="336"/>
      <c r="Z70" s="336"/>
      <c r="AA70" s="337"/>
      <c r="AB70" s="159"/>
      <c r="AC70" s="160"/>
      <c r="AD70" s="160"/>
      <c r="AE70" s="161"/>
      <c r="AF70" s="160"/>
      <c r="AG70" s="160"/>
      <c r="AH70" s="160"/>
      <c r="AI70" s="162"/>
      <c r="AJ70" s="131"/>
      <c r="AK70" s="141"/>
      <c r="AL70" s="142"/>
      <c r="AM70" s="142"/>
      <c r="AN70" s="143"/>
      <c r="AO70" s="305" t="s">
        <v>222</v>
      </c>
      <c r="AP70" s="305"/>
      <c r="AQ70" s="305"/>
      <c r="AR70" s="305"/>
      <c r="AS70" s="305"/>
      <c r="AT70" s="305"/>
      <c r="AU70" s="305"/>
      <c r="AV70" s="305"/>
      <c r="AW70" s="305"/>
      <c r="AX70" s="305"/>
      <c r="AY70" s="305"/>
      <c r="AZ70" s="306"/>
      <c r="BA70" s="478">
        <f>ＣＭＳチェックシート!BW85</f>
        <v>0</v>
      </c>
      <c r="BB70" s="479"/>
      <c r="BC70" s="479"/>
      <c r="BD70" s="479"/>
      <c r="BE70" s="480"/>
      <c r="BF70" s="478">
        <f>ＣＭＳチェックシート!BV85</f>
        <v>0</v>
      </c>
      <c r="BG70" s="479"/>
      <c r="BH70" s="479"/>
      <c r="BI70" s="480"/>
      <c r="BJ70" s="144"/>
      <c r="BK70" s="145"/>
      <c r="BL70" s="145"/>
      <c r="BM70" s="146"/>
      <c r="BN70" s="145"/>
      <c r="BO70" s="145"/>
      <c r="BP70" s="145"/>
      <c r="BQ70" s="147"/>
    </row>
    <row r="71" spans="2:69" ht="18" customHeight="1" thickBot="1" x14ac:dyDescent="0.2">
      <c r="B71" s="129"/>
      <c r="C71" s="329" t="s">
        <v>223</v>
      </c>
      <c r="D71" s="330"/>
      <c r="E71" s="330"/>
      <c r="F71" s="330"/>
      <c r="G71" s="142" t="s">
        <v>224</v>
      </c>
      <c r="H71" s="142"/>
      <c r="I71" s="142"/>
      <c r="J71" s="142"/>
      <c r="K71" s="142"/>
      <c r="L71" s="142"/>
      <c r="M71" s="142"/>
      <c r="N71" s="142"/>
      <c r="O71" s="142"/>
      <c r="P71" s="142"/>
      <c r="Q71" s="142"/>
      <c r="R71" s="148"/>
      <c r="S71" s="325">
        <f>ＣＭＳチェックシート!BW42</f>
        <v>0</v>
      </c>
      <c r="T71" s="326"/>
      <c r="U71" s="326"/>
      <c r="V71" s="326"/>
      <c r="W71" s="327"/>
      <c r="X71" s="325">
        <f>ＣＭＳチェックシート!BV42</f>
        <v>0</v>
      </c>
      <c r="Y71" s="326"/>
      <c r="Z71" s="326"/>
      <c r="AA71" s="327"/>
      <c r="AB71" s="464" t="s">
        <v>244</v>
      </c>
      <c r="AC71" s="465"/>
      <c r="AD71" s="465"/>
      <c r="AE71" s="466"/>
      <c r="AF71" s="325">
        <f>ＣＭＳチェックシート!BT42</f>
        <v>0</v>
      </c>
      <c r="AG71" s="326"/>
      <c r="AH71" s="326"/>
      <c r="AI71" s="462"/>
      <c r="AJ71" s="131"/>
      <c r="AK71" s="329" t="s">
        <v>223</v>
      </c>
      <c r="AL71" s="330"/>
      <c r="AM71" s="330"/>
      <c r="AN71" s="330"/>
      <c r="AO71" s="142" t="s">
        <v>224</v>
      </c>
      <c r="AP71" s="142"/>
      <c r="AQ71" s="142"/>
      <c r="AR71" s="142"/>
      <c r="AS71" s="142"/>
      <c r="AT71" s="142"/>
      <c r="AU71" s="142"/>
      <c r="AV71" s="142"/>
      <c r="AW71" s="142"/>
      <c r="AX71" s="142"/>
      <c r="AY71" s="142"/>
      <c r="AZ71" s="148"/>
      <c r="BA71" s="325">
        <f>ＣＭＳチェックシート!BW86</f>
        <v>0</v>
      </c>
      <c r="BB71" s="326"/>
      <c r="BC71" s="326"/>
      <c r="BD71" s="326"/>
      <c r="BE71" s="327"/>
      <c r="BF71" s="325">
        <f>ＣＭＳチェックシート!BV86</f>
        <v>0</v>
      </c>
      <c r="BG71" s="326"/>
      <c r="BH71" s="326"/>
      <c r="BI71" s="327"/>
      <c r="BJ71" s="366" t="s">
        <v>244</v>
      </c>
      <c r="BK71" s="367"/>
      <c r="BL71" s="367"/>
      <c r="BM71" s="370"/>
      <c r="BN71" s="325">
        <f>ＣＭＳチェックシート!BT86</f>
        <v>0</v>
      </c>
      <c r="BO71" s="326"/>
      <c r="BP71" s="326"/>
      <c r="BQ71" s="462"/>
    </row>
    <row r="72" spans="2:69" ht="18" customHeight="1" x14ac:dyDescent="0.15">
      <c r="B72" s="129"/>
      <c r="C72" s="331"/>
      <c r="D72" s="332"/>
      <c r="E72" s="332"/>
      <c r="F72" s="332"/>
      <c r="G72" s="338" t="s">
        <v>225</v>
      </c>
      <c r="H72" s="339"/>
      <c r="I72" s="339"/>
      <c r="J72" s="339"/>
      <c r="K72" s="339"/>
      <c r="L72" s="339"/>
      <c r="M72" s="339"/>
      <c r="N72" s="339"/>
      <c r="O72" s="339"/>
      <c r="P72" s="339"/>
      <c r="Q72" s="339"/>
      <c r="R72" s="340"/>
      <c r="S72" s="322">
        <f>ＣＭＳチェックシート!BW43</f>
        <v>0</v>
      </c>
      <c r="T72" s="323"/>
      <c r="U72" s="323"/>
      <c r="V72" s="323"/>
      <c r="W72" s="328"/>
      <c r="X72" s="133"/>
      <c r="Y72" s="134"/>
      <c r="Z72" s="134"/>
      <c r="AA72" s="135"/>
      <c r="AB72" s="133"/>
      <c r="AC72" s="134"/>
      <c r="AD72" s="134"/>
      <c r="AE72" s="135"/>
      <c r="AF72" s="134"/>
      <c r="AG72" s="134"/>
      <c r="AH72" s="134"/>
      <c r="AI72" s="136"/>
      <c r="AJ72" s="131"/>
      <c r="AK72" s="331"/>
      <c r="AL72" s="332"/>
      <c r="AM72" s="332"/>
      <c r="AN72" s="332"/>
      <c r="AO72" s="338" t="s">
        <v>225</v>
      </c>
      <c r="AP72" s="339"/>
      <c r="AQ72" s="339"/>
      <c r="AR72" s="339"/>
      <c r="AS72" s="339"/>
      <c r="AT72" s="339"/>
      <c r="AU72" s="339"/>
      <c r="AV72" s="339"/>
      <c r="AW72" s="339"/>
      <c r="AX72" s="339"/>
      <c r="AY72" s="339"/>
      <c r="AZ72" s="340"/>
      <c r="BA72" s="490">
        <f>ＣＭＳチェックシート!BW87</f>
        <v>0</v>
      </c>
      <c r="BB72" s="491"/>
      <c r="BC72" s="491"/>
      <c r="BD72" s="491"/>
      <c r="BE72" s="492"/>
      <c r="BF72" s="133"/>
      <c r="BG72" s="134"/>
      <c r="BH72" s="134"/>
      <c r="BI72" s="135"/>
      <c r="BJ72" s="133"/>
      <c r="BK72" s="134"/>
      <c r="BL72" s="134"/>
      <c r="BM72" s="135"/>
      <c r="BN72" s="134"/>
      <c r="BO72" s="134"/>
      <c r="BP72" s="134"/>
      <c r="BQ72" s="136"/>
    </row>
    <row r="73" spans="2:69" ht="18" customHeight="1" x14ac:dyDescent="0.15">
      <c r="B73" s="129"/>
      <c r="C73" s="331"/>
      <c r="D73" s="332"/>
      <c r="E73" s="332"/>
      <c r="F73" s="332"/>
      <c r="G73" s="341" t="s">
        <v>226</v>
      </c>
      <c r="H73" s="304"/>
      <c r="I73" s="304"/>
      <c r="J73" s="304"/>
      <c r="K73" s="304"/>
      <c r="L73" s="304"/>
      <c r="M73" s="304"/>
      <c r="N73" s="304"/>
      <c r="O73" s="304"/>
      <c r="P73" s="304"/>
      <c r="Q73" s="304"/>
      <c r="R73" s="342"/>
      <c r="S73" s="316">
        <f>ＣＭＳチェックシート!BW44</f>
        <v>0</v>
      </c>
      <c r="T73" s="317"/>
      <c r="U73" s="317"/>
      <c r="V73" s="317"/>
      <c r="W73" s="318"/>
      <c r="X73" s="137"/>
      <c r="Y73" s="138"/>
      <c r="Z73" s="138"/>
      <c r="AA73" s="139"/>
      <c r="AB73" s="137"/>
      <c r="AC73" s="138"/>
      <c r="AD73" s="138"/>
      <c r="AE73" s="139"/>
      <c r="AF73" s="138"/>
      <c r="AG73" s="138"/>
      <c r="AH73" s="138"/>
      <c r="AI73" s="140"/>
      <c r="AJ73" s="131"/>
      <c r="AK73" s="331"/>
      <c r="AL73" s="332"/>
      <c r="AM73" s="332"/>
      <c r="AN73" s="332"/>
      <c r="AO73" s="341" t="s">
        <v>226</v>
      </c>
      <c r="AP73" s="304"/>
      <c r="AQ73" s="304"/>
      <c r="AR73" s="304"/>
      <c r="AS73" s="304"/>
      <c r="AT73" s="304"/>
      <c r="AU73" s="304"/>
      <c r="AV73" s="304"/>
      <c r="AW73" s="304"/>
      <c r="AX73" s="304"/>
      <c r="AY73" s="304"/>
      <c r="AZ73" s="342"/>
      <c r="BA73" s="475">
        <f>ＣＭＳチェックシート!BW88</f>
        <v>0</v>
      </c>
      <c r="BB73" s="476"/>
      <c r="BC73" s="476"/>
      <c r="BD73" s="476"/>
      <c r="BE73" s="477"/>
      <c r="BF73" s="137"/>
      <c r="BG73" s="138"/>
      <c r="BH73" s="138"/>
      <c r="BI73" s="139"/>
      <c r="BJ73" s="137"/>
      <c r="BK73" s="138"/>
      <c r="BL73" s="138"/>
      <c r="BM73" s="139"/>
      <c r="BN73" s="138"/>
      <c r="BO73" s="138"/>
      <c r="BP73" s="138"/>
      <c r="BQ73" s="140"/>
    </row>
    <row r="74" spans="2:69" ht="18" customHeight="1" thickBot="1" x14ac:dyDescent="0.2">
      <c r="B74" s="129"/>
      <c r="C74" s="333"/>
      <c r="D74" s="334"/>
      <c r="E74" s="334"/>
      <c r="F74" s="334"/>
      <c r="G74" s="369" t="s">
        <v>328</v>
      </c>
      <c r="H74" s="305"/>
      <c r="I74" s="305"/>
      <c r="J74" s="305"/>
      <c r="K74" s="305"/>
      <c r="L74" s="305"/>
      <c r="M74" s="305"/>
      <c r="N74" s="305"/>
      <c r="O74" s="305"/>
      <c r="P74" s="305"/>
      <c r="Q74" s="305"/>
      <c r="R74" s="306"/>
      <c r="S74" s="335">
        <f>ＣＭＳチェックシート!BW45</f>
        <v>0</v>
      </c>
      <c r="T74" s="336"/>
      <c r="U74" s="336"/>
      <c r="V74" s="336"/>
      <c r="W74" s="337"/>
      <c r="X74" s="335">
        <f>ＣＭＳチェックシート!BV45</f>
        <v>0</v>
      </c>
      <c r="Y74" s="336"/>
      <c r="Z74" s="336"/>
      <c r="AA74" s="337"/>
      <c r="AB74" s="144"/>
      <c r="AC74" s="145"/>
      <c r="AD74" s="145"/>
      <c r="AE74" s="146"/>
      <c r="AF74" s="335">
        <f>ＣＭＳチェックシート!BT45</f>
        <v>0</v>
      </c>
      <c r="AG74" s="336"/>
      <c r="AH74" s="336"/>
      <c r="AI74" s="463"/>
      <c r="AJ74" s="131"/>
      <c r="AK74" s="333"/>
      <c r="AL74" s="334"/>
      <c r="AM74" s="334"/>
      <c r="AN74" s="334"/>
      <c r="AO74" s="369" t="s">
        <v>328</v>
      </c>
      <c r="AP74" s="305"/>
      <c r="AQ74" s="305"/>
      <c r="AR74" s="305"/>
      <c r="AS74" s="305"/>
      <c r="AT74" s="305"/>
      <c r="AU74" s="305"/>
      <c r="AV74" s="305"/>
      <c r="AW74" s="305"/>
      <c r="AX74" s="305"/>
      <c r="AY74" s="305"/>
      <c r="AZ74" s="306"/>
      <c r="BA74" s="478">
        <f>ＣＭＳチェックシート!BW89</f>
        <v>0</v>
      </c>
      <c r="BB74" s="479"/>
      <c r="BC74" s="479"/>
      <c r="BD74" s="479"/>
      <c r="BE74" s="480"/>
      <c r="BF74" s="478">
        <f>ＣＭＳチェックシート!BV89</f>
        <v>0</v>
      </c>
      <c r="BG74" s="479"/>
      <c r="BH74" s="479"/>
      <c r="BI74" s="480"/>
      <c r="BJ74" s="144"/>
      <c r="BK74" s="145"/>
      <c r="BL74" s="145"/>
      <c r="BM74" s="146"/>
      <c r="BN74" s="478">
        <f>ＣＭＳチェックシート!BT89</f>
        <v>0</v>
      </c>
      <c r="BO74" s="479"/>
      <c r="BP74" s="479"/>
      <c r="BQ74" s="495"/>
    </row>
    <row r="75" spans="2:69" ht="29.25" customHeight="1" thickBot="1" x14ac:dyDescent="0.2">
      <c r="B75" s="129"/>
      <c r="C75" s="361" t="s">
        <v>227</v>
      </c>
      <c r="D75" s="362"/>
      <c r="E75" s="362"/>
      <c r="F75" s="362"/>
      <c r="G75" s="310" t="s">
        <v>228</v>
      </c>
      <c r="H75" s="310"/>
      <c r="I75" s="310"/>
      <c r="J75" s="310"/>
      <c r="K75" s="310"/>
      <c r="L75" s="310"/>
      <c r="M75" s="310"/>
      <c r="N75" s="310"/>
      <c r="O75" s="310"/>
      <c r="P75" s="310"/>
      <c r="Q75" s="310"/>
      <c r="R75" s="365"/>
      <c r="S75" s="325">
        <f>ＣＭＳチェックシート!BW47</f>
        <v>0</v>
      </c>
      <c r="T75" s="326"/>
      <c r="U75" s="326"/>
      <c r="V75" s="326"/>
      <c r="W75" s="327"/>
      <c r="X75" s="366" t="s">
        <v>244</v>
      </c>
      <c r="Y75" s="367"/>
      <c r="Z75" s="367"/>
      <c r="AA75" s="370"/>
      <c r="AB75" s="366" t="s">
        <v>244</v>
      </c>
      <c r="AC75" s="367"/>
      <c r="AD75" s="367"/>
      <c r="AE75" s="370"/>
      <c r="AF75" s="366" t="s">
        <v>244</v>
      </c>
      <c r="AG75" s="367"/>
      <c r="AH75" s="367"/>
      <c r="AI75" s="368"/>
      <c r="AJ75" s="131"/>
      <c r="AK75" s="361" t="s">
        <v>227</v>
      </c>
      <c r="AL75" s="362"/>
      <c r="AM75" s="362"/>
      <c r="AN75" s="362"/>
      <c r="AO75" s="310" t="s">
        <v>228</v>
      </c>
      <c r="AP75" s="310"/>
      <c r="AQ75" s="310"/>
      <c r="AR75" s="310"/>
      <c r="AS75" s="310"/>
      <c r="AT75" s="310"/>
      <c r="AU75" s="310"/>
      <c r="AV75" s="310"/>
      <c r="AW75" s="310"/>
      <c r="AX75" s="310"/>
      <c r="AY75" s="310"/>
      <c r="AZ75" s="365"/>
      <c r="BA75" s="325">
        <f>ＣＭＳチェックシート!BW91</f>
        <v>0</v>
      </c>
      <c r="BB75" s="326"/>
      <c r="BC75" s="326"/>
      <c r="BD75" s="326"/>
      <c r="BE75" s="327"/>
      <c r="BF75" s="366" t="s">
        <v>267</v>
      </c>
      <c r="BG75" s="367"/>
      <c r="BH75" s="367"/>
      <c r="BI75" s="370"/>
      <c r="BJ75" s="366" t="s">
        <v>244</v>
      </c>
      <c r="BK75" s="367"/>
      <c r="BL75" s="367"/>
      <c r="BM75" s="370"/>
      <c r="BN75" s="366" t="s">
        <v>244</v>
      </c>
      <c r="BO75" s="367"/>
      <c r="BP75" s="367"/>
      <c r="BQ75" s="368"/>
    </row>
    <row r="76" spans="2:69" ht="18" customHeight="1" x14ac:dyDescent="0.15">
      <c r="B76" s="129"/>
      <c r="C76" s="313"/>
      <c r="D76" s="314"/>
      <c r="E76" s="314"/>
      <c r="F76" s="314"/>
      <c r="G76" s="338" t="s">
        <v>229</v>
      </c>
      <c r="H76" s="339"/>
      <c r="I76" s="339"/>
      <c r="J76" s="339"/>
      <c r="K76" s="339"/>
      <c r="L76" s="339"/>
      <c r="M76" s="339"/>
      <c r="N76" s="339"/>
      <c r="O76" s="339"/>
      <c r="P76" s="339"/>
      <c r="Q76" s="339"/>
      <c r="R76" s="340"/>
      <c r="S76" s="322">
        <f>ＣＭＳチェックシート!BW49</f>
        <v>0</v>
      </c>
      <c r="T76" s="323"/>
      <c r="U76" s="323"/>
      <c r="V76" s="323"/>
      <c r="W76" s="328"/>
      <c r="X76" s="133"/>
      <c r="Y76" s="134"/>
      <c r="Z76" s="134"/>
      <c r="AA76" s="135"/>
      <c r="AB76" s="133"/>
      <c r="AC76" s="134"/>
      <c r="AD76" s="134"/>
      <c r="AE76" s="135"/>
      <c r="AF76" s="134"/>
      <c r="AG76" s="134"/>
      <c r="AH76" s="134"/>
      <c r="AI76" s="136"/>
      <c r="AJ76" s="131"/>
      <c r="AK76" s="313"/>
      <c r="AL76" s="314"/>
      <c r="AM76" s="314"/>
      <c r="AN76" s="314"/>
      <c r="AO76" s="338" t="s">
        <v>229</v>
      </c>
      <c r="AP76" s="339"/>
      <c r="AQ76" s="339"/>
      <c r="AR76" s="339"/>
      <c r="AS76" s="339"/>
      <c r="AT76" s="339"/>
      <c r="AU76" s="339"/>
      <c r="AV76" s="339"/>
      <c r="AW76" s="339"/>
      <c r="AX76" s="339"/>
      <c r="AY76" s="339"/>
      <c r="AZ76" s="340"/>
      <c r="BA76" s="490">
        <f>ＣＭＳチェックシート!BW93</f>
        <v>0</v>
      </c>
      <c r="BB76" s="491"/>
      <c r="BC76" s="491"/>
      <c r="BD76" s="491"/>
      <c r="BE76" s="492"/>
      <c r="BF76" s="133"/>
      <c r="BG76" s="134"/>
      <c r="BH76" s="134"/>
      <c r="BI76" s="135"/>
      <c r="BJ76" s="133"/>
      <c r="BK76" s="134"/>
      <c r="BL76" s="134"/>
      <c r="BM76" s="135"/>
      <c r="BN76" s="134"/>
      <c r="BO76" s="134"/>
      <c r="BP76" s="134"/>
      <c r="BQ76" s="136"/>
    </row>
    <row r="77" spans="2:69" ht="18" customHeight="1" x14ac:dyDescent="0.15">
      <c r="B77" s="129"/>
      <c r="C77" s="313"/>
      <c r="D77" s="314"/>
      <c r="E77" s="314"/>
      <c r="F77" s="314"/>
      <c r="G77" s="341" t="s">
        <v>230</v>
      </c>
      <c r="H77" s="304"/>
      <c r="I77" s="304"/>
      <c r="J77" s="304"/>
      <c r="K77" s="304"/>
      <c r="L77" s="304"/>
      <c r="M77" s="304"/>
      <c r="N77" s="304"/>
      <c r="O77" s="304"/>
      <c r="P77" s="304"/>
      <c r="Q77" s="304"/>
      <c r="R77" s="342"/>
      <c r="S77" s="316">
        <f>ＣＭＳチェックシート!BW50</f>
        <v>0</v>
      </c>
      <c r="T77" s="317"/>
      <c r="U77" s="317"/>
      <c r="V77" s="317"/>
      <c r="W77" s="318"/>
      <c r="X77" s="137"/>
      <c r="Y77" s="138"/>
      <c r="Z77" s="138"/>
      <c r="AA77" s="139"/>
      <c r="AB77" s="137"/>
      <c r="AC77" s="138"/>
      <c r="AD77" s="138"/>
      <c r="AE77" s="139"/>
      <c r="AF77" s="138"/>
      <c r="AG77" s="138"/>
      <c r="AH77" s="138"/>
      <c r="AI77" s="140"/>
      <c r="AJ77" s="131"/>
      <c r="AK77" s="313"/>
      <c r="AL77" s="314"/>
      <c r="AM77" s="314"/>
      <c r="AN77" s="314"/>
      <c r="AO77" s="341" t="s">
        <v>230</v>
      </c>
      <c r="AP77" s="304"/>
      <c r="AQ77" s="304"/>
      <c r="AR77" s="304"/>
      <c r="AS77" s="304"/>
      <c r="AT77" s="304"/>
      <c r="AU77" s="304"/>
      <c r="AV77" s="304"/>
      <c r="AW77" s="304"/>
      <c r="AX77" s="304"/>
      <c r="AY77" s="304"/>
      <c r="AZ77" s="342"/>
      <c r="BA77" s="475">
        <f>ＣＭＳチェックシート!BW94</f>
        <v>0</v>
      </c>
      <c r="BB77" s="476"/>
      <c r="BC77" s="476"/>
      <c r="BD77" s="476"/>
      <c r="BE77" s="477"/>
      <c r="BF77" s="137"/>
      <c r="BG77" s="138"/>
      <c r="BH77" s="138"/>
      <c r="BI77" s="139"/>
      <c r="BJ77" s="137"/>
      <c r="BK77" s="138"/>
      <c r="BL77" s="138"/>
      <c r="BM77" s="139"/>
      <c r="BN77" s="138"/>
      <c r="BO77" s="138"/>
      <c r="BP77" s="138"/>
      <c r="BQ77" s="140"/>
    </row>
    <row r="78" spans="2:69" ht="18" customHeight="1" thickBot="1" x14ac:dyDescent="0.2">
      <c r="B78" s="149"/>
      <c r="C78" s="363"/>
      <c r="D78" s="364"/>
      <c r="E78" s="364"/>
      <c r="F78" s="364"/>
      <c r="G78" s="369" t="s">
        <v>231</v>
      </c>
      <c r="H78" s="305"/>
      <c r="I78" s="305"/>
      <c r="J78" s="305"/>
      <c r="K78" s="305"/>
      <c r="L78" s="305"/>
      <c r="M78" s="305"/>
      <c r="N78" s="305"/>
      <c r="O78" s="305"/>
      <c r="P78" s="305"/>
      <c r="Q78" s="305"/>
      <c r="R78" s="306"/>
      <c r="S78" s="335">
        <f>ＣＭＳチェックシート!BW51</f>
        <v>0</v>
      </c>
      <c r="T78" s="336"/>
      <c r="U78" s="336"/>
      <c r="V78" s="336"/>
      <c r="W78" s="337"/>
      <c r="X78" s="144"/>
      <c r="Y78" s="145"/>
      <c r="Z78" s="145"/>
      <c r="AA78" s="146"/>
      <c r="AB78" s="144"/>
      <c r="AC78" s="145"/>
      <c r="AD78" s="145"/>
      <c r="AE78" s="146"/>
      <c r="AF78" s="145"/>
      <c r="AG78" s="145"/>
      <c r="AH78" s="145"/>
      <c r="AI78" s="147"/>
      <c r="AJ78" s="150"/>
      <c r="AK78" s="363"/>
      <c r="AL78" s="364"/>
      <c r="AM78" s="364"/>
      <c r="AN78" s="364"/>
      <c r="AO78" s="369" t="s">
        <v>231</v>
      </c>
      <c r="AP78" s="305"/>
      <c r="AQ78" s="305"/>
      <c r="AR78" s="305"/>
      <c r="AS78" s="305"/>
      <c r="AT78" s="305"/>
      <c r="AU78" s="305"/>
      <c r="AV78" s="305"/>
      <c r="AW78" s="305"/>
      <c r="AX78" s="305"/>
      <c r="AY78" s="305"/>
      <c r="AZ78" s="306"/>
      <c r="BA78" s="478">
        <f>ＣＭＳチェックシート!BW95</f>
        <v>0</v>
      </c>
      <c r="BB78" s="479"/>
      <c r="BC78" s="479"/>
      <c r="BD78" s="479"/>
      <c r="BE78" s="480"/>
      <c r="BF78" s="144"/>
      <c r="BG78" s="145"/>
      <c r="BH78" s="145"/>
      <c r="BI78" s="146"/>
      <c r="BJ78" s="144"/>
      <c r="BK78" s="145"/>
      <c r="BL78" s="145"/>
      <c r="BM78" s="146"/>
      <c r="BN78" s="145"/>
      <c r="BO78" s="145"/>
      <c r="BP78" s="145"/>
      <c r="BQ78" s="147"/>
    </row>
    <row r="79" spans="2:69" ht="18" customHeight="1" thickBot="1" x14ac:dyDescent="0.2"/>
    <row r="80" spans="2:69" ht="18" customHeight="1" thickBot="1" x14ac:dyDescent="0.2">
      <c r="B80" s="379" t="s">
        <v>232</v>
      </c>
      <c r="C80" s="380"/>
      <c r="D80" s="380"/>
      <c r="E80" s="380"/>
      <c r="F80" s="380"/>
      <c r="G80" s="380"/>
      <c r="H80" s="380"/>
      <c r="I80" s="380"/>
      <c r="J80" s="380"/>
      <c r="K80" s="380"/>
      <c r="L80" s="380"/>
      <c r="M80" s="381" t="s">
        <v>233</v>
      </c>
      <c r="N80" s="380"/>
      <c r="O80" s="380"/>
      <c r="P80" s="380"/>
      <c r="Q80" s="380"/>
      <c r="R80" s="380"/>
      <c r="S80" s="380"/>
      <c r="T80" s="380"/>
      <c r="U80" s="380"/>
      <c r="V80" s="380"/>
      <c r="W80" s="380"/>
      <c r="X80" s="380"/>
      <c r="Y80" s="380"/>
      <c r="Z80" s="380"/>
      <c r="AA80" s="380"/>
      <c r="AB80" s="382"/>
      <c r="AC80" s="380" t="s">
        <v>234</v>
      </c>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468"/>
    </row>
    <row r="81" spans="2:66" ht="46.5" customHeight="1" x14ac:dyDescent="0.15">
      <c r="B81" s="371" t="s">
        <v>235</v>
      </c>
      <c r="C81" s="372"/>
      <c r="D81" s="372"/>
      <c r="E81" s="372"/>
      <c r="F81" s="372"/>
      <c r="G81" s="372"/>
      <c r="H81" s="372"/>
      <c r="I81" s="372"/>
      <c r="J81" s="372"/>
      <c r="K81" s="372"/>
      <c r="L81" s="372"/>
      <c r="M81" s="481" t="s">
        <v>341</v>
      </c>
      <c r="N81" s="482"/>
      <c r="O81" s="482"/>
      <c r="P81" s="482"/>
      <c r="Q81" s="482"/>
      <c r="R81" s="482"/>
      <c r="S81" s="482"/>
      <c r="T81" s="482"/>
      <c r="U81" s="482"/>
      <c r="V81" s="482"/>
      <c r="W81" s="482"/>
      <c r="X81" s="482"/>
      <c r="Y81" s="482"/>
      <c r="Z81" s="482"/>
      <c r="AA81" s="482"/>
      <c r="AB81" s="483"/>
      <c r="AC81" s="472" t="s">
        <v>194</v>
      </c>
      <c r="AD81" s="473"/>
      <c r="AE81" s="473"/>
      <c r="AF81" s="473"/>
      <c r="AG81" s="473"/>
      <c r="AH81" s="473"/>
      <c r="AI81" s="474"/>
      <c r="AJ81" s="469" t="s">
        <v>268</v>
      </c>
      <c r="AK81" s="470"/>
      <c r="AL81" s="470"/>
      <c r="AM81" s="470"/>
      <c r="AN81" s="470"/>
      <c r="AO81" s="470"/>
      <c r="AP81" s="470"/>
      <c r="AQ81" s="470"/>
      <c r="AR81" s="470"/>
      <c r="AS81" s="470"/>
      <c r="AT81" s="470"/>
      <c r="AU81" s="470"/>
      <c r="AV81" s="470"/>
      <c r="AW81" s="470"/>
      <c r="AX81" s="470"/>
      <c r="AY81" s="470"/>
      <c r="AZ81" s="471"/>
    </row>
    <row r="82" spans="2:66" ht="20.25" customHeight="1" x14ac:dyDescent="0.15">
      <c r="B82" s="373" t="s">
        <v>263</v>
      </c>
      <c r="C82" s="374"/>
      <c r="D82" s="374"/>
      <c r="E82" s="374"/>
      <c r="F82" s="374"/>
      <c r="G82" s="374"/>
      <c r="H82" s="374"/>
      <c r="I82" s="374"/>
      <c r="J82" s="374"/>
      <c r="K82" s="374"/>
      <c r="L82" s="374"/>
      <c r="M82" s="484" t="s">
        <v>236</v>
      </c>
      <c r="N82" s="485"/>
      <c r="O82" s="485"/>
      <c r="P82" s="485"/>
      <c r="Q82" s="485"/>
      <c r="R82" s="485"/>
      <c r="S82" s="485"/>
      <c r="T82" s="485"/>
      <c r="U82" s="485"/>
      <c r="V82" s="485"/>
      <c r="W82" s="485"/>
      <c r="X82" s="485"/>
      <c r="Y82" s="485"/>
      <c r="Z82" s="485"/>
      <c r="AA82" s="485"/>
      <c r="AB82" s="486"/>
      <c r="AC82" s="352" t="s">
        <v>194</v>
      </c>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4"/>
      <c r="BH82" s="1"/>
      <c r="BI82" s="1"/>
      <c r="BJ82" s="1"/>
      <c r="BK82" s="1"/>
      <c r="BL82" s="1"/>
      <c r="BM82" s="1"/>
      <c r="BN82" s="1"/>
    </row>
    <row r="83" spans="2:66" ht="22.5" customHeight="1" x14ac:dyDescent="0.15">
      <c r="B83" s="375"/>
      <c r="C83" s="376"/>
      <c r="D83" s="376"/>
      <c r="E83" s="376"/>
      <c r="F83" s="376"/>
      <c r="G83" s="376"/>
      <c r="H83" s="376"/>
      <c r="I83" s="376"/>
      <c r="J83" s="376"/>
      <c r="K83" s="376"/>
      <c r="L83" s="376"/>
      <c r="M83" s="487" t="s">
        <v>237</v>
      </c>
      <c r="N83" s="488"/>
      <c r="O83" s="488"/>
      <c r="P83" s="488"/>
      <c r="Q83" s="488"/>
      <c r="R83" s="488"/>
      <c r="S83" s="488"/>
      <c r="T83" s="488"/>
      <c r="U83" s="488"/>
      <c r="V83" s="488"/>
      <c r="W83" s="488"/>
      <c r="X83" s="488"/>
      <c r="Y83" s="488"/>
      <c r="Z83" s="488"/>
      <c r="AA83" s="488"/>
      <c r="AB83" s="489"/>
      <c r="AC83" s="355"/>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7"/>
      <c r="BH83" s="1"/>
      <c r="BI83" s="1"/>
      <c r="BJ83" s="163"/>
      <c r="BK83" s="163"/>
      <c r="BL83" s="467"/>
      <c r="BM83" s="467"/>
      <c r="BN83" s="1"/>
    </row>
    <row r="84" spans="2:66" ht="22.5" customHeight="1" x14ac:dyDescent="0.15">
      <c r="B84" s="377"/>
      <c r="C84" s="378"/>
      <c r="D84" s="378"/>
      <c r="E84" s="378"/>
      <c r="F84" s="378"/>
      <c r="G84" s="378"/>
      <c r="H84" s="378"/>
      <c r="I84" s="378"/>
      <c r="J84" s="378"/>
      <c r="K84" s="378"/>
      <c r="L84" s="378"/>
      <c r="M84" s="383" t="s">
        <v>238</v>
      </c>
      <c r="N84" s="384"/>
      <c r="O84" s="384"/>
      <c r="P84" s="384"/>
      <c r="Q84" s="384"/>
      <c r="R84" s="384"/>
      <c r="S84" s="384"/>
      <c r="T84" s="384"/>
      <c r="U84" s="384"/>
      <c r="V84" s="384"/>
      <c r="W84" s="384"/>
      <c r="X84" s="384"/>
      <c r="Y84" s="384"/>
      <c r="Z84" s="384"/>
      <c r="AA84" s="384"/>
      <c r="AB84" s="385"/>
      <c r="AC84" s="358"/>
      <c r="AD84" s="359"/>
      <c r="AE84" s="359"/>
      <c r="AF84" s="359"/>
      <c r="AG84" s="359"/>
      <c r="AH84" s="359"/>
      <c r="AI84" s="359"/>
      <c r="AJ84" s="359"/>
      <c r="AK84" s="359"/>
      <c r="AL84" s="359"/>
      <c r="AM84" s="359"/>
      <c r="AN84" s="359"/>
      <c r="AO84" s="359"/>
      <c r="AP84" s="359"/>
      <c r="AQ84" s="359"/>
      <c r="AR84" s="359"/>
      <c r="AS84" s="359"/>
      <c r="AT84" s="359"/>
      <c r="AU84" s="359"/>
      <c r="AV84" s="359"/>
      <c r="AW84" s="359"/>
      <c r="AX84" s="359"/>
      <c r="AY84" s="359"/>
      <c r="AZ84" s="360"/>
      <c r="BH84" s="1"/>
      <c r="BI84" s="1"/>
      <c r="BJ84" s="1"/>
      <c r="BK84" s="1"/>
      <c r="BL84" s="1"/>
      <c r="BM84" s="1"/>
      <c r="BN84" s="1"/>
    </row>
    <row r="85" spans="2:66" ht="18.75" customHeight="1" x14ac:dyDescent="0.15">
      <c r="B85" s="343" t="s">
        <v>340</v>
      </c>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5"/>
    </row>
    <row r="86" spans="2:66" ht="18.75" customHeight="1" x14ac:dyDescent="0.15">
      <c r="B86" s="346"/>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8"/>
    </row>
    <row r="87" spans="2:66" ht="21" customHeight="1" thickBot="1" x14ac:dyDescent="0.2">
      <c r="B87" s="349"/>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0"/>
      <c r="AY87" s="350"/>
      <c r="AZ87" s="351"/>
    </row>
    <row r="89" spans="2:66" ht="4.5" customHeight="1" x14ac:dyDescent="0.15"/>
  </sheetData>
  <sheetProtection formatCells="0" formatColumns="0" formatRows="0" insertColumns="0" insertRows="0"/>
  <mergeCells count="294">
    <mergeCell ref="B44:J45"/>
    <mergeCell ref="K39:AG40"/>
    <mergeCell ref="K41:AG43"/>
    <mergeCell ref="K44:AG45"/>
    <mergeCell ref="B39:J40"/>
    <mergeCell ref="AP16:AX16"/>
    <mergeCell ref="AJ29:BL29"/>
    <mergeCell ref="G29:AI29"/>
    <mergeCell ref="G28:BL28"/>
    <mergeCell ref="M17:S17"/>
    <mergeCell ref="M18:S18"/>
    <mergeCell ref="M19:S19"/>
    <mergeCell ref="G22:K22"/>
    <mergeCell ref="L22:O22"/>
    <mergeCell ref="P22:R22"/>
    <mergeCell ref="BF26:BL26"/>
    <mergeCell ref="AM23:AS23"/>
    <mergeCell ref="BF22:BL22"/>
    <mergeCell ref="AM26:AS26"/>
    <mergeCell ref="AU26:BE26"/>
    <mergeCell ref="AY18:BL18"/>
    <mergeCell ref="B36:F37"/>
    <mergeCell ref="G36:M37"/>
    <mergeCell ref="G17:L19"/>
    <mergeCell ref="AY14:BL14"/>
    <mergeCell ref="AY15:BL15"/>
    <mergeCell ref="T19:Z19"/>
    <mergeCell ref="T17:Z17"/>
    <mergeCell ref="T18:Z18"/>
    <mergeCell ref="AA19:AO19"/>
    <mergeCell ref="AP18:AX18"/>
    <mergeCell ref="AP17:AX17"/>
    <mergeCell ref="AY16:BL16"/>
    <mergeCell ref="AP14:AX14"/>
    <mergeCell ref="AA16:AO16"/>
    <mergeCell ref="AA17:AO17"/>
    <mergeCell ref="AA18:AO18"/>
    <mergeCell ref="T15:Z15"/>
    <mergeCell ref="T16:Z16"/>
    <mergeCell ref="AA15:AO15"/>
    <mergeCell ref="AP15:AX15"/>
    <mergeCell ref="AY19:BL19"/>
    <mergeCell ref="AP19:AX19"/>
    <mergeCell ref="AY17:BL17"/>
    <mergeCell ref="BA57:BE57"/>
    <mergeCell ref="BA58:BE58"/>
    <mergeCell ref="BA73:BE73"/>
    <mergeCell ref="BA70:BE70"/>
    <mergeCell ref="AB25:AL25"/>
    <mergeCell ref="S22:U22"/>
    <mergeCell ref="AB22:AL22"/>
    <mergeCell ref="AM22:AS22"/>
    <mergeCell ref="AM25:AS25"/>
    <mergeCell ref="AB23:AL23"/>
    <mergeCell ref="AU22:BE22"/>
    <mergeCell ref="AU25:BE25"/>
    <mergeCell ref="AU23:BE23"/>
    <mergeCell ref="X22:Z22"/>
    <mergeCell ref="V22:W22"/>
    <mergeCell ref="AB66:AE66"/>
    <mergeCell ref="AF66:AI66"/>
    <mergeCell ref="AB62:AE62"/>
    <mergeCell ref="AF62:AI62"/>
    <mergeCell ref="S63:W63"/>
    <mergeCell ref="X63:AA63"/>
    <mergeCell ref="AB63:AE63"/>
    <mergeCell ref="S68:W68"/>
    <mergeCell ref="S69:W69"/>
    <mergeCell ref="BN75:BQ75"/>
    <mergeCell ref="BA76:BE76"/>
    <mergeCell ref="BJ75:BM75"/>
    <mergeCell ref="BN62:BQ62"/>
    <mergeCell ref="BA63:BE63"/>
    <mergeCell ref="BF63:BI63"/>
    <mergeCell ref="BJ63:BM63"/>
    <mergeCell ref="BN63:BQ63"/>
    <mergeCell ref="BA62:BE62"/>
    <mergeCell ref="BF62:BI62"/>
    <mergeCell ref="BJ62:BM62"/>
    <mergeCell ref="BN65:BQ65"/>
    <mergeCell ref="BA66:BE66"/>
    <mergeCell ref="BF66:BI66"/>
    <mergeCell ref="BJ66:BM66"/>
    <mergeCell ref="BN66:BQ66"/>
    <mergeCell ref="BN67:BQ67"/>
    <mergeCell ref="BA68:BE68"/>
    <mergeCell ref="BA69:BE69"/>
    <mergeCell ref="BF69:BI69"/>
    <mergeCell ref="BN74:BQ74"/>
    <mergeCell ref="BJ71:BM71"/>
    <mergeCell ref="BN71:BQ71"/>
    <mergeCell ref="BA72:BE72"/>
    <mergeCell ref="BA59:BE59"/>
    <mergeCell ref="BF59:BI59"/>
    <mergeCell ref="BF64:BI64"/>
    <mergeCell ref="BA65:BE65"/>
    <mergeCell ref="BF65:BI65"/>
    <mergeCell ref="BF71:BI71"/>
    <mergeCell ref="BA67:BE67"/>
    <mergeCell ref="BF74:BI74"/>
    <mergeCell ref="BF70:BI70"/>
    <mergeCell ref="BA74:BE74"/>
    <mergeCell ref="BA71:BE71"/>
    <mergeCell ref="BA64:BE64"/>
    <mergeCell ref="BA60:BE60"/>
    <mergeCell ref="BA61:BE61"/>
    <mergeCell ref="X71:AA71"/>
    <mergeCell ref="BL83:BM83"/>
    <mergeCell ref="S76:W76"/>
    <mergeCell ref="S77:W77"/>
    <mergeCell ref="S78:W78"/>
    <mergeCell ref="AC80:AZ80"/>
    <mergeCell ref="AJ81:AZ81"/>
    <mergeCell ref="AC81:AI81"/>
    <mergeCell ref="BA77:BE77"/>
    <mergeCell ref="BA78:BE78"/>
    <mergeCell ref="AO78:AZ78"/>
    <mergeCell ref="M81:AB81"/>
    <mergeCell ref="M82:AB82"/>
    <mergeCell ref="M83:AB83"/>
    <mergeCell ref="BA75:BE75"/>
    <mergeCell ref="BF75:BI75"/>
    <mergeCell ref="X69:AA69"/>
    <mergeCell ref="X65:AA65"/>
    <mergeCell ref="AF67:AI67"/>
    <mergeCell ref="S67:W67"/>
    <mergeCell ref="AO66:AZ66"/>
    <mergeCell ref="AO67:AZ67"/>
    <mergeCell ref="AO68:AZ68"/>
    <mergeCell ref="AO77:AZ77"/>
    <mergeCell ref="S70:W70"/>
    <mergeCell ref="X70:AA70"/>
    <mergeCell ref="AO69:AZ69"/>
    <mergeCell ref="AO70:AZ70"/>
    <mergeCell ref="AK71:AN74"/>
    <mergeCell ref="AF65:AI65"/>
    <mergeCell ref="S66:W66"/>
    <mergeCell ref="AO72:AZ72"/>
    <mergeCell ref="AO73:AZ73"/>
    <mergeCell ref="AO74:AZ74"/>
    <mergeCell ref="AF71:AI71"/>
    <mergeCell ref="AF74:AI74"/>
    <mergeCell ref="AB71:AE71"/>
    <mergeCell ref="S72:W72"/>
    <mergeCell ref="S73:W73"/>
    <mergeCell ref="S71:W71"/>
    <mergeCell ref="AO57:AZ57"/>
    <mergeCell ref="AK58:AN59"/>
    <mergeCell ref="AO58:AZ58"/>
    <mergeCell ref="AO59:AZ59"/>
    <mergeCell ref="AO60:AZ60"/>
    <mergeCell ref="AO61:AZ61"/>
    <mergeCell ref="AO63:AZ63"/>
    <mergeCell ref="AO64:AZ64"/>
    <mergeCell ref="AO65:AZ65"/>
    <mergeCell ref="X66:AA66"/>
    <mergeCell ref="AA14:AO14"/>
    <mergeCell ref="BF25:BL25"/>
    <mergeCell ref="BF23:BL23"/>
    <mergeCell ref="BF24:BL24"/>
    <mergeCell ref="AK55:AZ55"/>
    <mergeCell ref="AO56:AZ56"/>
    <mergeCell ref="BJ56:BM56"/>
    <mergeCell ref="BN56:BQ56"/>
    <mergeCell ref="BA55:BE55"/>
    <mergeCell ref="BF55:BI55"/>
    <mergeCell ref="BJ55:BM55"/>
    <mergeCell ref="BN55:BQ55"/>
    <mergeCell ref="BA56:BE56"/>
    <mergeCell ref="BF56:BI56"/>
    <mergeCell ref="X55:AA55"/>
    <mergeCell ref="AB55:AE55"/>
    <mergeCell ref="AF55:AI55"/>
    <mergeCell ref="AB56:AE56"/>
    <mergeCell ref="AF56:AI56"/>
    <mergeCell ref="X56:AA56"/>
    <mergeCell ref="B52:AI52"/>
    <mergeCell ref="S53:W54"/>
    <mergeCell ref="X53:AA54"/>
    <mergeCell ref="BJ1:BO1"/>
    <mergeCell ref="BJ2:BO2"/>
    <mergeCell ref="AJ52:BQ52"/>
    <mergeCell ref="AJ53:AZ54"/>
    <mergeCell ref="BA53:BE54"/>
    <mergeCell ref="BF53:BI54"/>
    <mergeCell ref="BJ53:BM54"/>
    <mergeCell ref="BN53:BQ54"/>
    <mergeCell ref="P2:BC2"/>
    <mergeCell ref="AB24:AL24"/>
    <mergeCell ref="G30:AI34"/>
    <mergeCell ref="AJ30:BL34"/>
    <mergeCell ref="B41:J43"/>
    <mergeCell ref="AB26:AL26"/>
    <mergeCell ref="AU24:BE24"/>
    <mergeCell ref="AM24:AS24"/>
    <mergeCell ref="G24:K25"/>
    <mergeCell ref="L24:R25"/>
    <mergeCell ref="S24:Z25"/>
    <mergeCell ref="T14:Z14"/>
    <mergeCell ref="AB53:AE54"/>
    <mergeCell ref="G14:S14"/>
    <mergeCell ref="G15:S15"/>
    <mergeCell ref="G16:S16"/>
    <mergeCell ref="B85:AZ87"/>
    <mergeCell ref="AC82:AZ84"/>
    <mergeCell ref="AK75:AN78"/>
    <mergeCell ref="AO75:AZ75"/>
    <mergeCell ref="AO76:AZ76"/>
    <mergeCell ref="AF75:AI75"/>
    <mergeCell ref="G78:R78"/>
    <mergeCell ref="G75:R75"/>
    <mergeCell ref="S74:W74"/>
    <mergeCell ref="X74:AA74"/>
    <mergeCell ref="C75:F78"/>
    <mergeCell ref="S75:W75"/>
    <mergeCell ref="X75:AA75"/>
    <mergeCell ref="AB75:AE75"/>
    <mergeCell ref="G74:R74"/>
    <mergeCell ref="B81:L81"/>
    <mergeCell ref="B82:L84"/>
    <mergeCell ref="B80:L80"/>
    <mergeCell ref="M80:AB80"/>
    <mergeCell ref="M84:AB84"/>
    <mergeCell ref="G76:R76"/>
    <mergeCell ref="G77:R77"/>
    <mergeCell ref="G69:R69"/>
    <mergeCell ref="G70:R70"/>
    <mergeCell ref="G65:R65"/>
    <mergeCell ref="G66:R66"/>
    <mergeCell ref="G67:R67"/>
    <mergeCell ref="G68:R68"/>
    <mergeCell ref="C71:F74"/>
    <mergeCell ref="S61:W61"/>
    <mergeCell ref="S62:W62"/>
    <mergeCell ref="S64:W64"/>
    <mergeCell ref="S65:W65"/>
    <mergeCell ref="G72:R72"/>
    <mergeCell ref="G73:R73"/>
    <mergeCell ref="G63:R63"/>
    <mergeCell ref="AF53:AI54"/>
    <mergeCell ref="B53:R54"/>
    <mergeCell ref="G60:R60"/>
    <mergeCell ref="G61:R61"/>
    <mergeCell ref="G64:R64"/>
    <mergeCell ref="C55:R55"/>
    <mergeCell ref="G57:R57"/>
    <mergeCell ref="G58:R58"/>
    <mergeCell ref="G59:R59"/>
    <mergeCell ref="G56:R56"/>
    <mergeCell ref="C58:F59"/>
    <mergeCell ref="X64:AA64"/>
    <mergeCell ref="S55:W55"/>
    <mergeCell ref="S60:W60"/>
    <mergeCell ref="AF63:AI63"/>
    <mergeCell ref="S59:W59"/>
    <mergeCell ref="X59:AA59"/>
    <mergeCell ref="S56:W56"/>
    <mergeCell ref="S57:W57"/>
    <mergeCell ref="S58:W58"/>
    <mergeCell ref="X62:AA62"/>
    <mergeCell ref="G6:N6"/>
    <mergeCell ref="O6:AJ6"/>
    <mergeCell ref="AK6:AR6"/>
    <mergeCell ref="AS6:BL6"/>
    <mergeCell ref="G4:AJ4"/>
    <mergeCell ref="AK4:BL4"/>
    <mergeCell ref="G5:N5"/>
    <mergeCell ref="O5:AJ5"/>
    <mergeCell ref="AK5:AR5"/>
    <mergeCell ref="AS5:BL5"/>
    <mergeCell ref="G9:N9"/>
    <mergeCell ref="O9:AJ9"/>
    <mergeCell ref="AK9:AR9"/>
    <mergeCell ref="AS9:BL9"/>
    <mergeCell ref="G8:N8"/>
    <mergeCell ref="O8:AJ8"/>
    <mergeCell ref="AK8:AR8"/>
    <mergeCell ref="AS8:BL8"/>
    <mergeCell ref="G7:N7"/>
    <mergeCell ref="O7:AJ7"/>
    <mergeCell ref="AK7:AR7"/>
    <mergeCell ref="AS7:BL7"/>
    <mergeCell ref="G12:N12"/>
    <mergeCell ref="O12:AJ12"/>
    <mergeCell ref="AK12:AR12"/>
    <mergeCell ref="AS12:BL12"/>
    <mergeCell ref="G11:N11"/>
    <mergeCell ref="O11:AJ11"/>
    <mergeCell ref="AK11:AR11"/>
    <mergeCell ref="AS11:BL11"/>
    <mergeCell ref="G10:N10"/>
    <mergeCell ref="O10:AJ10"/>
    <mergeCell ref="AK10:AR10"/>
    <mergeCell ref="AS10:BL10"/>
  </mergeCells>
  <phoneticPr fontId="2"/>
  <conditionalFormatting sqref="BF74:BI74 X55:AA56 AB55:AI55 X59:AA59 X62:AA66 AB62:AI63 AF65:AI67 AB66:AE66 X69:AA71 AF71:AI71 X74:AA74 AF74:AI74 BA55:BE78 BF55:BI56 BJ55:BQ55 BF59:BI59 BF62:BQ63 BF64:BI66 BJ66:BQ66 BN65:BQ65 BN67:BQ67 BF69:BI71 BN71:BQ71 BN74:BQ74 S55:W78">
    <cfRule type="cellIs" dxfId="0" priority="1" stopIfTrue="1" operator="lessThan">
      <formula>88</formula>
    </cfRule>
  </conditionalFormatting>
  <dataValidations count="5">
    <dataValidation type="list" allowBlank="1" showInputMessage="1" showErrorMessage="1" sqref="S24:Z25">
      <formula1>"　,初回監査,更新監査"</formula1>
    </dataValidation>
    <dataValidation type="list" showInputMessage="1" showErrorMessage="1" sqref="G36:M37">
      <formula1>"　,合格,準合格,不合格"</formula1>
    </dataValidation>
    <dataValidation type="list" allowBlank="1" showInputMessage="1" showErrorMessage="1" sqref="AC81:AI81">
      <formula1>"　,○有り,×無し,購入予定有り"</formula1>
    </dataValidation>
    <dataValidation type="list" showInputMessage="1" showErrorMessage="1" sqref="AC82:AZ84">
      <formula1>"　,全ての工場で混在生産なし,一部の工場で混在生産有り,未確認"</formula1>
    </dataValidation>
    <dataValidation type="list" showInputMessage="1" showErrorMessage="1" sqref="L24:R25">
      <formula1>"　,自主確認,OKIグループ監査"</formula1>
    </dataValidation>
  </dataValidations>
  <pageMargins left="0.21" right="0.18" top="0.45" bottom="0.63" header="0.39" footer="0.51200000000000001"/>
  <pageSetup paperSize="9" scale="49" orientation="portrait"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W202"/>
  <sheetViews>
    <sheetView showGridLines="0" tabSelected="1" topLeftCell="B1" zoomScale="85" zoomScaleNormal="85" zoomScaleSheetLayoutView="75" workbookViewId="0">
      <selection activeCell="AD98" sqref="AD98:AD99"/>
    </sheetView>
  </sheetViews>
  <sheetFormatPr defaultRowHeight="11.25" x14ac:dyDescent="0.15"/>
  <cols>
    <col min="1" max="1" width="0.375" style="3" customWidth="1"/>
    <col min="2" max="2" width="1.75" style="3" customWidth="1"/>
    <col min="3" max="3" width="2.375" style="3" customWidth="1"/>
    <col min="4" max="4" width="4.125" style="3" customWidth="1"/>
    <col min="5" max="5" width="3.5" style="3" customWidth="1"/>
    <col min="6" max="6" width="2.5" style="3" customWidth="1"/>
    <col min="7" max="7" width="1.5" style="3" customWidth="1"/>
    <col min="8" max="8" width="3.625" style="3" customWidth="1"/>
    <col min="9" max="9" width="3.75" style="7" customWidth="1"/>
    <col min="10" max="10" width="3.375" style="5" customWidth="1"/>
    <col min="11" max="11" width="3.125" style="5" customWidth="1"/>
    <col min="12" max="12" width="2.75" style="5" customWidth="1"/>
    <col min="13" max="14" width="2.625" style="5" customWidth="1"/>
    <col min="15" max="15" width="2" style="5" customWidth="1"/>
    <col min="16" max="16" width="2.625" style="8" customWidth="1"/>
    <col min="17" max="17" width="5.75" style="5" customWidth="1"/>
    <col min="18" max="18" width="4.125" style="5" customWidth="1"/>
    <col min="19" max="19" width="5.875" style="5" customWidth="1"/>
    <col min="20" max="20" width="6.375" style="5" customWidth="1"/>
    <col min="21" max="21" width="8" style="5" customWidth="1"/>
    <col min="22" max="22" width="34.375" style="5" customWidth="1"/>
    <col min="23" max="23" width="4.25" style="5" customWidth="1"/>
    <col min="24" max="24" width="2.625" style="46" hidden="1" customWidth="1"/>
    <col min="25" max="25" width="6" style="46" customWidth="1"/>
    <col min="26" max="26" width="7.875" style="43" customWidth="1"/>
    <col min="27" max="27" width="7.5" style="43" customWidth="1"/>
    <col min="28" max="28" width="5.25" style="80" customWidth="1"/>
    <col min="29" max="30" width="5.125" style="80" customWidth="1"/>
    <col min="31" max="31" width="5.5" style="80" customWidth="1"/>
    <col min="32" max="32" width="5" style="3" customWidth="1"/>
    <col min="33" max="33" width="4.875" style="3" customWidth="1"/>
    <col min="34" max="34" width="4.75" style="3" customWidth="1"/>
    <col min="35" max="35" width="4.25" style="3" customWidth="1"/>
    <col min="36" max="36" width="5" style="3" customWidth="1"/>
    <col min="37" max="38" width="5.25" style="3" customWidth="1"/>
    <col min="39" max="39" width="5.125" style="3" customWidth="1"/>
    <col min="40" max="41" width="4.125" style="3" customWidth="1"/>
    <col min="42" max="42" width="7" style="3" customWidth="1"/>
    <col min="43" max="43" width="16.5" style="184" customWidth="1"/>
    <col min="44" max="44" width="1.75" style="3" hidden="1" customWidth="1"/>
    <col min="45" max="45" width="3.75" style="3" hidden="1" customWidth="1"/>
    <col min="46" max="47" width="3.25" style="3" hidden="1" customWidth="1"/>
    <col min="48" max="48" width="4.75" style="3" hidden="1" customWidth="1"/>
    <col min="49" max="49" width="5" style="3" hidden="1" customWidth="1"/>
    <col min="50" max="50" width="5.125" style="3" hidden="1" customWidth="1"/>
    <col min="51" max="51" width="5" style="3" hidden="1" customWidth="1"/>
    <col min="52" max="52" width="5.5" style="3" hidden="1" customWidth="1"/>
    <col min="53" max="53" width="9.875" style="3" hidden="1" customWidth="1"/>
    <col min="54" max="54" width="3.5" style="3" hidden="1" customWidth="1"/>
    <col min="55" max="55" width="5.25" style="3" hidden="1" customWidth="1"/>
    <col min="56" max="56" width="6.75" style="3" hidden="1" customWidth="1"/>
    <col min="57" max="57" width="7" style="3" hidden="1" customWidth="1"/>
    <col min="58" max="58" width="5.5" style="3" hidden="1" customWidth="1"/>
    <col min="59" max="59" width="9" style="3" hidden="1" customWidth="1"/>
    <col min="60" max="60" width="3" style="3" hidden="1" customWidth="1"/>
    <col min="61" max="61" width="6.5" style="3" hidden="1" customWidth="1"/>
    <col min="62" max="62" width="5.75" style="3" hidden="1" customWidth="1"/>
    <col min="63" max="63" width="7.25" style="3" hidden="1" customWidth="1"/>
    <col min="64" max="64" width="6.5" style="3" hidden="1" customWidth="1"/>
    <col min="65" max="65" width="7.5" style="3" hidden="1" customWidth="1"/>
    <col min="66" max="66" width="3.25" style="3" hidden="1" customWidth="1"/>
    <col min="67" max="68" width="5.75" style="3" hidden="1" customWidth="1"/>
    <col min="69" max="69" width="5.5" style="3" hidden="1" customWidth="1"/>
    <col min="70" max="70" width="5.25" style="3" hidden="1" customWidth="1"/>
    <col min="71" max="71" width="5.75" style="3" hidden="1" customWidth="1"/>
    <col min="72" max="75" width="9" style="3" hidden="1" customWidth="1"/>
    <col min="76" max="76" width="0" style="3" hidden="1" customWidth="1"/>
    <col min="77" max="16384" width="9" style="3"/>
  </cols>
  <sheetData>
    <row r="1" spans="2:53" ht="13.5" x14ac:dyDescent="0.15">
      <c r="C1" s="2" t="s">
        <v>183</v>
      </c>
      <c r="AQ1" s="184" t="s">
        <v>364</v>
      </c>
    </row>
    <row r="2" spans="2:53" ht="14.25" thickBot="1" x14ac:dyDescent="0.2">
      <c r="D2" s="117" t="s">
        <v>274</v>
      </c>
    </row>
    <row r="3" spans="2:53" ht="13.5" x14ac:dyDescent="0.15">
      <c r="D3" s="117" t="s">
        <v>269</v>
      </c>
      <c r="AB3" s="602" t="s">
        <v>275</v>
      </c>
      <c r="AC3" s="603"/>
      <c r="AD3" s="604"/>
      <c r="AE3" s="977" t="s">
        <v>182</v>
      </c>
    </row>
    <row r="4" spans="2:53" ht="14.25" thickBot="1" x14ac:dyDescent="0.2">
      <c r="D4" s="117" t="s">
        <v>371</v>
      </c>
      <c r="AB4" s="229"/>
      <c r="AC4" s="193" t="s">
        <v>354</v>
      </c>
      <c r="AD4" s="194" t="s">
        <v>276</v>
      </c>
      <c r="AE4" s="978"/>
    </row>
    <row r="5" spans="2:53" ht="13.5" x14ac:dyDescent="0.15">
      <c r="D5" s="117" t="s">
        <v>372</v>
      </c>
      <c r="AB5" s="230" t="s">
        <v>42</v>
      </c>
      <c r="AC5" s="39" t="s">
        <v>168</v>
      </c>
      <c r="AD5" s="195" t="s">
        <v>168</v>
      </c>
      <c r="AE5" s="189">
        <v>3</v>
      </c>
    </row>
    <row r="6" spans="2:53" ht="13.5" x14ac:dyDescent="0.15">
      <c r="D6" s="117" t="s">
        <v>277</v>
      </c>
      <c r="AB6" s="979" t="s">
        <v>273</v>
      </c>
      <c r="AC6" s="191" t="s">
        <v>355</v>
      </c>
      <c r="AD6" s="196" t="s">
        <v>356</v>
      </c>
      <c r="AE6" s="982">
        <v>2</v>
      </c>
    </row>
    <row r="7" spans="2:53" ht="13.5" x14ac:dyDescent="0.15">
      <c r="D7" s="117"/>
      <c r="E7" s="117" t="s">
        <v>278</v>
      </c>
      <c r="AB7" s="980"/>
      <c r="AC7" s="192" t="s">
        <v>356</v>
      </c>
      <c r="AD7" s="192" t="s">
        <v>355</v>
      </c>
      <c r="AE7" s="983"/>
    </row>
    <row r="8" spans="2:53" ht="13.5" x14ac:dyDescent="0.15">
      <c r="E8" s="117" t="s">
        <v>304</v>
      </c>
      <c r="AB8" s="979" t="s">
        <v>43</v>
      </c>
      <c r="AC8" s="191" t="s">
        <v>66</v>
      </c>
      <c r="AD8" s="196" t="s">
        <v>357</v>
      </c>
      <c r="AE8" s="982">
        <v>0</v>
      </c>
    </row>
    <row r="9" spans="2:53" ht="13.5" x14ac:dyDescent="0.15">
      <c r="D9" s="117" t="s">
        <v>184</v>
      </c>
      <c r="AB9" s="981"/>
      <c r="AC9" s="192" t="s">
        <v>357</v>
      </c>
      <c r="AD9" s="192" t="s">
        <v>66</v>
      </c>
      <c r="AE9" s="984"/>
    </row>
    <row r="10" spans="2:53" ht="13.5" x14ac:dyDescent="0.15">
      <c r="D10" s="117" t="s">
        <v>305</v>
      </c>
      <c r="AB10" s="981"/>
      <c r="AC10" s="39" t="s">
        <v>358</v>
      </c>
      <c r="AD10" s="195" t="s">
        <v>358</v>
      </c>
      <c r="AE10" s="984"/>
    </row>
    <row r="11" spans="2:53" ht="13.5" x14ac:dyDescent="0.15">
      <c r="D11" s="117" t="s">
        <v>185</v>
      </c>
      <c r="AB11" s="981"/>
      <c r="AC11" s="192" t="s">
        <v>358</v>
      </c>
      <c r="AD11" s="192" t="s">
        <v>357</v>
      </c>
      <c r="AE11" s="984"/>
    </row>
    <row r="12" spans="2:53" ht="13.5" x14ac:dyDescent="0.15">
      <c r="D12" s="117"/>
      <c r="AB12" s="981"/>
      <c r="AC12" s="39" t="s">
        <v>357</v>
      </c>
      <c r="AD12" s="195" t="s">
        <v>358</v>
      </c>
      <c r="AE12" s="984"/>
    </row>
    <row r="13" spans="2:53" ht="13.5" x14ac:dyDescent="0.15">
      <c r="D13" s="117" t="s">
        <v>350</v>
      </c>
      <c r="AB13" s="980"/>
      <c r="AC13" s="192" t="s">
        <v>357</v>
      </c>
      <c r="AD13" s="192" t="s">
        <v>357</v>
      </c>
      <c r="AE13" s="983"/>
    </row>
    <row r="14" spans="2:53" ht="14.25" thickBot="1" x14ac:dyDescent="0.2">
      <c r="D14" s="117" t="s">
        <v>348</v>
      </c>
      <c r="AB14" s="231" t="s">
        <v>91</v>
      </c>
      <c r="AC14" s="188" t="s">
        <v>359</v>
      </c>
      <c r="AD14" s="197" t="s">
        <v>359</v>
      </c>
      <c r="AE14" s="190" t="s">
        <v>359</v>
      </c>
    </row>
    <row r="15" spans="2:53" ht="13.5" x14ac:dyDescent="0.15">
      <c r="D15" s="117" t="s">
        <v>349</v>
      </c>
      <c r="V15" s="171"/>
      <c r="AT15" s="997" t="s">
        <v>302</v>
      </c>
      <c r="AU15" s="998"/>
      <c r="AV15" s="998"/>
      <c r="AW15" s="998"/>
      <c r="AX15" s="998"/>
      <c r="AY15" s="998"/>
      <c r="AZ15" s="998"/>
      <c r="BA15" s="998"/>
    </row>
    <row r="16" spans="2:53" ht="14.25" thickBot="1" x14ac:dyDescent="0.2">
      <c r="B16" s="601" t="s">
        <v>157</v>
      </c>
      <c r="C16" s="601"/>
      <c r="D16" s="601"/>
      <c r="E16" s="601"/>
      <c r="F16" s="601"/>
      <c r="G16" s="601"/>
      <c r="H16" s="601"/>
      <c r="I16" s="601"/>
      <c r="AT16" s="998"/>
      <c r="AU16" s="998"/>
      <c r="AV16" s="998"/>
      <c r="AW16" s="998"/>
      <c r="AX16" s="998"/>
      <c r="AY16" s="998"/>
      <c r="AZ16" s="998"/>
      <c r="BA16" s="998"/>
    </row>
    <row r="17" spans="2:75" ht="13.5" customHeight="1" thickBot="1" x14ac:dyDescent="0.2">
      <c r="B17" s="700" t="s">
        <v>122</v>
      </c>
      <c r="C17" s="701"/>
      <c r="D17" s="701"/>
      <c r="E17" s="701"/>
      <c r="F17" s="701"/>
      <c r="G17" s="701"/>
      <c r="H17" s="701"/>
      <c r="I17" s="700" t="s">
        <v>123</v>
      </c>
      <c r="J17" s="701"/>
      <c r="K17" s="701"/>
      <c r="L17" s="701"/>
      <c r="M17" s="701"/>
      <c r="N17" s="701"/>
      <c r="O17" s="701"/>
      <c r="P17" s="701"/>
      <c r="Q17" s="701"/>
      <c r="R17" s="701"/>
      <c r="S17" s="701"/>
      <c r="T17" s="701"/>
      <c r="U17" s="701"/>
      <c r="V17" s="726"/>
      <c r="W17" s="730" t="s">
        <v>162</v>
      </c>
      <c r="X17" s="731"/>
      <c r="Y17" s="732"/>
      <c r="Z17" s="802" t="s">
        <v>361</v>
      </c>
      <c r="AA17" s="802" t="s">
        <v>346</v>
      </c>
      <c r="AB17" s="730" t="s">
        <v>36</v>
      </c>
      <c r="AC17" s="731"/>
      <c r="AD17" s="731"/>
      <c r="AE17" s="731"/>
      <c r="AF17" s="731"/>
      <c r="AG17" s="731"/>
      <c r="AH17" s="731"/>
      <c r="AI17" s="732"/>
      <c r="AJ17" s="805" t="s">
        <v>381</v>
      </c>
      <c r="AK17" s="806"/>
      <c r="AL17" s="806"/>
      <c r="AM17" s="806"/>
      <c r="AN17" s="806"/>
      <c r="AO17" s="806"/>
      <c r="AP17" s="806"/>
      <c r="AQ17" s="807"/>
      <c r="AT17" s="798" t="s">
        <v>295</v>
      </c>
      <c r="AU17" s="799"/>
      <c r="AV17" s="215"/>
      <c r="AW17" s="215">
        <f>AW22+AW29+AW42+AW47</f>
        <v>0</v>
      </c>
      <c r="AX17" s="215">
        <f>AX22+AX29+AX42+AX47</f>
        <v>0</v>
      </c>
      <c r="AY17" s="215">
        <f>AY22+AY29+AY42+AY47</f>
        <v>43</v>
      </c>
      <c r="AZ17" s="215">
        <f>AW17+AX17</f>
        <v>0</v>
      </c>
      <c r="BA17" s="216">
        <f>AZ17/AY17/3*100</f>
        <v>0</v>
      </c>
      <c r="BB17" s="218"/>
      <c r="BC17" s="215">
        <f>BC22+BC29+BC42</f>
        <v>0</v>
      </c>
      <c r="BD17" s="215">
        <f>BD22+BD29+BD42</f>
        <v>0</v>
      </c>
      <c r="BE17" s="215">
        <f>BE22+BE29+BE42</f>
        <v>13</v>
      </c>
      <c r="BF17" s="215">
        <f>BC17+BD17</f>
        <v>0</v>
      </c>
      <c r="BG17" s="215">
        <f>BF17/BE17/3*100</f>
        <v>0</v>
      </c>
      <c r="BH17" s="218"/>
      <c r="BI17" s="215">
        <f>BI29+BI42</f>
        <v>0</v>
      </c>
      <c r="BJ17" s="215">
        <f>BJ29+BJ42</f>
        <v>0</v>
      </c>
      <c r="BK17" s="215">
        <f>BK29+BK42</f>
        <v>11</v>
      </c>
      <c r="BL17" s="215">
        <f>BI17+BJ17</f>
        <v>0</v>
      </c>
      <c r="BM17" s="216">
        <f>BL17/BK17/3*100</f>
        <v>0</v>
      </c>
      <c r="BN17" s="218"/>
      <c r="BO17" s="215">
        <f>BO29</f>
        <v>0</v>
      </c>
      <c r="BP17" s="215">
        <f>BP29</f>
        <v>0</v>
      </c>
      <c r="BQ17" s="215">
        <f>BQ29</f>
        <v>3</v>
      </c>
      <c r="BR17" s="215">
        <f>BO17+BP17</f>
        <v>0</v>
      </c>
      <c r="BS17" s="217">
        <f>BR17/BQ17/3*100</f>
        <v>0</v>
      </c>
      <c r="BT17" s="3">
        <f>IF((BK17)=0,"-",(BM17))</f>
        <v>0</v>
      </c>
      <c r="BU17" s="3">
        <f>IF((BQ17)=0,"-",(BS17))</f>
        <v>0</v>
      </c>
      <c r="BV17" s="3">
        <f>IF((BE17)=0,"-",(BG17))</f>
        <v>0</v>
      </c>
      <c r="BW17" s="3">
        <f>IF((AY17)=0,"-",(BA17))</f>
        <v>0</v>
      </c>
    </row>
    <row r="18" spans="2:75" ht="11.25" customHeight="1" x14ac:dyDescent="0.15">
      <c r="B18" s="702"/>
      <c r="C18" s="703"/>
      <c r="D18" s="703"/>
      <c r="E18" s="703"/>
      <c r="F18" s="703"/>
      <c r="G18" s="703"/>
      <c r="H18" s="703"/>
      <c r="I18" s="702"/>
      <c r="J18" s="703"/>
      <c r="K18" s="703"/>
      <c r="L18" s="703"/>
      <c r="M18" s="703"/>
      <c r="N18" s="703"/>
      <c r="O18" s="703"/>
      <c r="P18" s="703"/>
      <c r="Q18" s="703"/>
      <c r="R18" s="703"/>
      <c r="S18" s="703"/>
      <c r="T18" s="703"/>
      <c r="U18" s="703"/>
      <c r="V18" s="727"/>
      <c r="W18" s="733" t="s">
        <v>160</v>
      </c>
      <c r="X18" s="735" t="s">
        <v>161</v>
      </c>
      <c r="Y18" s="737" t="s">
        <v>186</v>
      </c>
      <c r="Z18" s="803"/>
      <c r="AA18" s="803"/>
      <c r="AB18" s="985" t="s">
        <v>134</v>
      </c>
      <c r="AC18" s="986"/>
      <c r="AD18" s="986"/>
      <c r="AE18" s="986"/>
      <c r="AF18" s="987" t="s">
        <v>264</v>
      </c>
      <c r="AG18" s="701"/>
      <c r="AH18" s="701"/>
      <c r="AI18" s="726"/>
      <c r="AJ18" s="810" t="s">
        <v>134</v>
      </c>
      <c r="AK18" s="811"/>
      <c r="AL18" s="811"/>
      <c r="AM18" s="811"/>
      <c r="AN18" s="783" t="s">
        <v>113</v>
      </c>
      <c r="AO18" s="784"/>
      <c r="AP18" s="785"/>
      <c r="AQ18" s="808" t="s">
        <v>37</v>
      </c>
    </row>
    <row r="19" spans="2:75" ht="15.75" customHeight="1" thickBot="1" x14ac:dyDescent="0.2">
      <c r="B19" s="704"/>
      <c r="C19" s="705"/>
      <c r="D19" s="705"/>
      <c r="E19" s="705"/>
      <c r="F19" s="705"/>
      <c r="G19" s="705"/>
      <c r="H19" s="705"/>
      <c r="I19" s="704"/>
      <c r="J19" s="705"/>
      <c r="K19" s="705"/>
      <c r="L19" s="705"/>
      <c r="M19" s="705"/>
      <c r="N19" s="705"/>
      <c r="O19" s="705"/>
      <c r="P19" s="705"/>
      <c r="Q19" s="705"/>
      <c r="R19" s="705"/>
      <c r="S19" s="705"/>
      <c r="T19" s="705"/>
      <c r="U19" s="705"/>
      <c r="V19" s="728"/>
      <c r="W19" s="734"/>
      <c r="X19" s="736"/>
      <c r="Y19" s="738"/>
      <c r="Z19" s="804"/>
      <c r="AA19" s="804"/>
      <c r="AB19" s="78" t="s">
        <v>42</v>
      </c>
      <c r="AC19" s="38" t="s">
        <v>273</v>
      </c>
      <c r="AD19" s="121" t="s">
        <v>43</v>
      </c>
      <c r="AE19" s="121" t="s">
        <v>91</v>
      </c>
      <c r="AF19" s="988"/>
      <c r="AG19" s="705"/>
      <c r="AH19" s="705"/>
      <c r="AI19" s="728"/>
      <c r="AJ19" s="20" t="s">
        <v>42</v>
      </c>
      <c r="AK19" s="41" t="s">
        <v>273</v>
      </c>
      <c r="AL19" s="122" t="s">
        <v>43</v>
      </c>
      <c r="AM19" s="41" t="s">
        <v>158</v>
      </c>
      <c r="AN19" s="786"/>
      <c r="AO19" s="787"/>
      <c r="AP19" s="788"/>
      <c r="AQ19" s="809"/>
    </row>
    <row r="20" spans="2:75" ht="12.75" customHeight="1" thickTop="1" x14ac:dyDescent="0.15">
      <c r="B20" s="724" t="s">
        <v>159</v>
      </c>
      <c r="C20" s="725"/>
      <c r="D20" s="725"/>
      <c r="E20" s="725"/>
      <c r="F20" s="725"/>
      <c r="G20" s="725"/>
      <c r="H20" s="725"/>
      <c r="I20" s="739"/>
      <c r="J20" s="739"/>
      <c r="K20" s="739"/>
      <c r="L20" s="739"/>
      <c r="M20" s="739"/>
      <c r="N20" s="739"/>
      <c r="O20" s="739"/>
      <c r="P20" s="729"/>
      <c r="Q20" s="729"/>
      <c r="R20" s="729"/>
      <c r="S20" s="729"/>
      <c r="T20" s="729"/>
      <c r="U20" s="729"/>
      <c r="V20" s="729"/>
      <c r="W20" s="33"/>
      <c r="X20" s="33"/>
      <c r="Y20" s="33"/>
      <c r="Z20" s="33"/>
      <c r="AA20" s="33"/>
      <c r="AB20" s="84"/>
      <c r="AC20" s="84"/>
      <c r="AD20" s="84"/>
      <c r="AE20" s="84"/>
      <c r="AF20" s="29"/>
      <c r="AG20" s="29"/>
      <c r="AH20" s="29"/>
      <c r="AI20" s="29"/>
      <c r="AJ20" s="29"/>
      <c r="AK20" s="29"/>
      <c r="AL20" s="29"/>
      <c r="AM20" s="29"/>
      <c r="AN20" s="29"/>
      <c r="AO20" s="29"/>
      <c r="AP20" s="29"/>
      <c r="AQ20" s="185"/>
      <c r="AS20" s="75"/>
      <c r="AW20" s="923" t="s">
        <v>286</v>
      </c>
      <c r="AX20" s="923"/>
      <c r="AY20" s="923"/>
      <c r="AZ20" s="923"/>
      <c r="BA20" s="923"/>
      <c r="BB20" s="80"/>
      <c r="BC20" s="934" t="s">
        <v>290</v>
      </c>
      <c r="BD20" s="934"/>
      <c r="BE20" s="934"/>
      <c r="BF20" s="934"/>
      <c r="BG20" s="934"/>
      <c r="BI20" s="933" t="s">
        <v>293</v>
      </c>
      <c r="BJ20" s="933"/>
      <c r="BK20" s="933"/>
      <c r="BL20" s="933"/>
      <c r="BM20" s="933"/>
      <c r="BO20" s="843" t="s">
        <v>294</v>
      </c>
      <c r="BP20" s="843"/>
      <c r="BQ20" s="843"/>
      <c r="BR20" s="843"/>
      <c r="BS20" s="843"/>
    </row>
    <row r="21" spans="2:75" ht="16.5" customHeight="1" x14ac:dyDescent="0.15">
      <c r="B21" s="27"/>
      <c r="C21" s="715" t="s">
        <v>159</v>
      </c>
      <c r="D21" s="716"/>
      <c r="E21" s="716"/>
      <c r="F21" s="716"/>
      <c r="G21" s="716"/>
      <c r="H21" s="717"/>
      <c r="I21" s="741" t="s">
        <v>124</v>
      </c>
      <c r="J21" s="742"/>
      <c r="K21" s="742"/>
      <c r="L21" s="742"/>
      <c r="M21" s="742"/>
      <c r="N21" s="742"/>
      <c r="O21" s="743"/>
      <c r="P21" s="706" t="s">
        <v>12</v>
      </c>
      <c r="Q21" s="707"/>
      <c r="R21" s="707"/>
      <c r="S21" s="707"/>
      <c r="T21" s="707"/>
      <c r="U21" s="707"/>
      <c r="V21" s="708"/>
      <c r="W21" s="834" t="s">
        <v>68</v>
      </c>
      <c r="X21" s="92"/>
      <c r="Y21" s="837"/>
      <c r="Z21" s="698"/>
      <c r="AA21" s="616"/>
      <c r="AB21" s="619"/>
      <c r="AC21" s="581"/>
      <c r="AD21" s="585"/>
      <c r="AE21" s="583"/>
      <c r="AF21" s="764"/>
      <c r="AG21" s="765"/>
      <c r="AH21" s="765"/>
      <c r="AI21" s="766"/>
      <c r="AJ21" s="619"/>
      <c r="AK21" s="581"/>
      <c r="AL21" s="585"/>
      <c r="AM21" s="583"/>
      <c r="AN21" s="924"/>
      <c r="AO21" s="925"/>
      <c r="AP21" s="926"/>
      <c r="AQ21" s="920"/>
      <c r="AW21" s="80" t="s">
        <v>42</v>
      </c>
      <c r="AX21" s="80" t="s">
        <v>273</v>
      </c>
      <c r="AY21" s="80" t="s">
        <v>285</v>
      </c>
      <c r="AZ21" s="80" t="s">
        <v>288</v>
      </c>
      <c r="BA21" s="80" t="s">
        <v>287</v>
      </c>
      <c r="BB21" s="80"/>
      <c r="BC21" s="80" t="s">
        <v>42</v>
      </c>
      <c r="BD21" s="80" t="s">
        <v>273</v>
      </c>
      <c r="BE21" s="3" t="s">
        <v>285</v>
      </c>
      <c r="BF21" s="80" t="s">
        <v>288</v>
      </c>
      <c r="BG21" s="80" t="s">
        <v>289</v>
      </c>
      <c r="BI21" s="80" t="s">
        <v>42</v>
      </c>
      <c r="BJ21" s="80" t="s">
        <v>273</v>
      </c>
      <c r="BK21" s="3" t="s">
        <v>285</v>
      </c>
      <c r="BL21" s="80" t="s">
        <v>288</v>
      </c>
      <c r="BM21" s="80" t="s">
        <v>289</v>
      </c>
      <c r="BO21" s="80" t="s">
        <v>42</v>
      </c>
      <c r="BP21" s="80" t="s">
        <v>273</v>
      </c>
      <c r="BQ21" s="3" t="s">
        <v>285</v>
      </c>
      <c r="BR21" s="80" t="s">
        <v>288</v>
      </c>
      <c r="BS21" s="80" t="s">
        <v>289</v>
      </c>
    </row>
    <row r="22" spans="2:75" ht="11.25" customHeight="1" x14ac:dyDescent="0.15">
      <c r="B22" s="27"/>
      <c r="C22" s="718"/>
      <c r="D22" s="719"/>
      <c r="E22" s="719"/>
      <c r="F22" s="719"/>
      <c r="G22" s="719"/>
      <c r="H22" s="720"/>
      <c r="I22" s="741"/>
      <c r="J22" s="742"/>
      <c r="K22" s="742"/>
      <c r="L22" s="742"/>
      <c r="M22" s="742"/>
      <c r="N22" s="742"/>
      <c r="O22" s="743"/>
      <c r="P22" s="815"/>
      <c r="Q22" s="577" t="s">
        <v>170</v>
      </c>
      <c r="R22" s="709" t="s">
        <v>373</v>
      </c>
      <c r="S22" s="710"/>
      <c r="T22" s="710"/>
      <c r="U22" s="710"/>
      <c r="V22" s="711"/>
      <c r="W22" s="835"/>
      <c r="X22" s="90"/>
      <c r="Y22" s="838"/>
      <c r="Z22" s="699"/>
      <c r="AA22" s="916"/>
      <c r="AB22" s="620"/>
      <c r="AC22" s="644"/>
      <c r="AD22" s="625"/>
      <c r="AE22" s="626"/>
      <c r="AF22" s="634"/>
      <c r="AG22" s="635"/>
      <c r="AH22" s="635"/>
      <c r="AI22" s="636"/>
      <c r="AJ22" s="620"/>
      <c r="AK22" s="644"/>
      <c r="AL22" s="625"/>
      <c r="AM22" s="626"/>
      <c r="AN22" s="927"/>
      <c r="AO22" s="928"/>
      <c r="AP22" s="929"/>
      <c r="AQ22" s="921"/>
      <c r="AS22"/>
      <c r="AT22" s="81" t="s">
        <v>38</v>
      </c>
      <c r="AU22" s="81"/>
      <c r="AV22" s="81"/>
      <c r="AW22" s="81">
        <f>SUM(AW23:AW24)</f>
        <v>0</v>
      </c>
      <c r="AX22" s="81">
        <f>SUM(AX23:AX24)</f>
        <v>0</v>
      </c>
      <c r="AY22" s="81">
        <f>SUM(AY23:AY24)</f>
        <v>6</v>
      </c>
      <c r="AZ22" s="81">
        <f t="shared" ref="AZ22:AZ27" si="0">AW22+AX22</f>
        <v>0</v>
      </c>
      <c r="BA22" s="81">
        <f t="shared" ref="BA22:BA27" si="1">AZ22/AY22/3*100</f>
        <v>0</v>
      </c>
      <c r="BC22" s="81">
        <f>SUM(BC23:BC24)</f>
        <v>0</v>
      </c>
      <c r="BD22" s="81">
        <f>SUM(BD23:BD24)</f>
        <v>0</v>
      </c>
      <c r="BE22" s="81">
        <f>SUM(BE23:BE24)</f>
        <v>2</v>
      </c>
      <c r="BF22" s="81">
        <f>BC22+BD22</f>
        <v>0</v>
      </c>
      <c r="BG22" s="81">
        <f>BF22/BE22/3*100</f>
        <v>0</v>
      </c>
      <c r="BI22" s="81" t="s">
        <v>291</v>
      </c>
      <c r="BJ22" s="81"/>
      <c r="BK22" s="81"/>
      <c r="BL22" s="81"/>
      <c r="BM22" s="81"/>
      <c r="BO22" s="81" t="s">
        <v>291</v>
      </c>
      <c r="BP22" s="81"/>
      <c r="BQ22" s="81"/>
      <c r="BR22" s="81"/>
      <c r="BS22" s="81"/>
      <c r="BV22" s="3">
        <f>IF((BE22)=0,"-",(BG22))</f>
        <v>0</v>
      </c>
      <c r="BW22" s="3">
        <f t="shared" ref="BW22:BW79" si="2">IF((AY22)=0,"-",(BA22))</f>
        <v>0</v>
      </c>
    </row>
    <row r="23" spans="2:75" ht="11.25" customHeight="1" thickBot="1" x14ac:dyDescent="0.2">
      <c r="B23" s="28"/>
      <c r="C23" s="721"/>
      <c r="D23" s="722"/>
      <c r="E23" s="722"/>
      <c r="F23" s="722"/>
      <c r="G23" s="722"/>
      <c r="H23" s="723"/>
      <c r="I23" s="747"/>
      <c r="J23" s="713"/>
      <c r="K23" s="713"/>
      <c r="L23" s="713"/>
      <c r="M23" s="713"/>
      <c r="N23" s="713"/>
      <c r="O23" s="714"/>
      <c r="P23" s="816"/>
      <c r="Q23" s="820"/>
      <c r="R23" s="712"/>
      <c r="S23" s="713"/>
      <c r="T23" s="713"/>
      <c r="U23" s="713"/>
      <c r="V23" s="714"/>
      <c r="W23" s="836"/>
      <c r="X23" s="91"/>
      <c r="Y23" s="839"/>
      <c r="Z23" s="820"/>
      <c r="AA23" s="917"/>
      <c r="AB23" s="792"/>
      <c r="AC23" s="789"/>
      <c r="AD23" s="790"/>
      <c r="AE23" s="791"/>
      <c r="AF23" s="637"/>
      <c r="AG23" s="638"/>
      <c r="AH23" s="638"/>
      <c r="AI23" s="639"/>
      <c r="AJ23" s="792"/>
      <c r="AK23" s="789"/>
      <c r="AL23" s="790"/>
      <c r="AM23" s="791"/>
      <c r="AN23" s="930"/>
      <c r="AO23" s="931"/>
      <c r="AP23" s="932"/>
      <c r="AQ23" s="922"/>
      <c r="AT23" s="3">
        <v>1</v>
      </c>
      <c r="AW23" s="3">
        <f>AB21*3</f>
        <v>0</v>
      </c>
      <c r="AX23" s="3">
        <f>AC21*2</f>
        <v>0</v>
      </c>
      <c r="AY23" s="3">
        <f>1-AE21</f>
        <v>1</v>
      </c>
      <c r="AZ23" s="3">
        <f t="shared" si="0"/>
        <v>0</v>
      </c>
      <c r="BA23" s="3">
        <f t="shared" si="1"/>
        <v>0</v>
      </c>
      <c r="BC23" s="3" t="s">
        <v>291</v>
      </c>
      <c r="BI23" s="3" t="s">
        <v>291</v>
      </c>
      <c r="BO23" s="3" t="s">
        <v>291</v>
      </c>
      <c r="BW23" s="3">
        <f t="shared" si="2"/>
        <v>0</v>
      </c>
    </row>
    <row r="24" spans="2:75" ht="12.75" customHeight="1" x14ac:dyDescent="0.15">
      <c r="B24" s="15" t="s">
        <v>118</v>
      </c>
      <c r="C24" s="13"/>
      <c r="D24" s="13"/>
      <c r="E24" s="13"/>
      <c r="F24" s="13"/>
      <c r="G24" s="13"/>
      <c r="H24" s="13"/>
      <c r="I24" s="23"/>
      <c r="J24" s="19"/>
      <c r="K24" s="19"/>
      <c r="L24" s="19"/>
      <c r="M24" s="19"/>
      <c r="N24" s="19"/>
      <c r="O24" s="19"/>
      <c r="P24" s="21"/>
      <c r="Q24" s="19"/>
      <c r="R24" s="19"/>
      <c r="S24" s="19"/>
      <c r="T24" s="19"/>
      <c r="U24" s="19"/>
      <c r="V24" s="19"/>
      <c r="W24" s="19"/>
      <c r="X24" s="35"/>
      <c r="Y24" s="35"/>
      <c r="Z24" s="35"/>
      <c r="AA24" s="35"/>
      <c r="AB24" s="76"/>
      <c r="AC24" s="76"/>
      <c r="AD24" s="76"/>
      <c r="AE24" s="76"/>
      <c r="AF24" s="16"/>
      <c r="AG24" s="16"/>
      <c r="AH24" s="16"/>
      <c r="AI24" s="16"/>
      <c r="AJ24" s="16"/>
      <c r="AK24" s="16"/>
      <c r="AL24" s="16"/>
      <c r="AM24" s="16"/>
      <c r="AN24" s="16"/>
      <c r="AO24" s="16"/>
      <c r="AP24" s="16"/>
      <c r="AQ24" s="186"/>
      <c r="AT24" s="83">
        <v>2</v>
      </c>
      <c r="AU24" s="83"/>
      <c r="AV24" s="83"/>
      <c r="AW24" s="83">
        <f>SUM(AW25:AW27)</f>
        <v>0</v>
      </c>
      <c r="AX24" s="83">
        <f>SUM(AX25:AX27)</f>
        <v>0</v>
      </c>
      <c r="AY24" s="83">
        <f>5-AE25-AE28-AE30-AE32-AE35</f>
        <v>5</v>
      </c>
      <c r="AZ24" s="83">
        <f t="shared" si="0"/>
        <v>0</v>
      </c>
      <c r="BA24" s="83">
        <f t="shared" si="1"/>
        <v>0</v>
      </c>
      <c r="BC24" s="3">
        <f>SUM(BC25:BC27)</f>
        <v>0</v>
      </c>
      <c r="BD24" s="3">
        <f>SUM(BD25:BD27)</f>
        <v>0</v>
      </c>
      <c r="BE24" s="3">
        <f>SUM(BE25:BE27)</f>
        <v>2</v>
      </c>
      <c r="BF24" s="3">
        <f>BC24+BD24</f>
        <v>0</v>
      </c>
      <c r="BG24" s="3">
        <f>BF24/BE24/3*100</f>
        <v>0</v>
      </c>
      <c r="BI24" s="3" t="s">
        <v>291</v>
      </c>
      <c r="BO24" s="3" t="s">
        <v>291</v>
      </c>
      <c r="BV24" s="3">
        <f>IF((BE24)=0,"-",(BG24))</f>
        <v>0</v>
      </c>
      <c r="BW24" s="3">
        <f t="shared" si="2"/>
        <v>0</v>
      </c>
    </row>
    <row r="25" spans="2:75" ht="27.75" customHeight="1" x14ac:dyDescent="0.15">
      <c r="B25" s="9"/>
      <c r="C25" s="875" t="s">
        <v>95</v>
      </c>
      <c r="D25" s="900"/>
      <c r="E25" s="900"/>
      <c r="F25" s="900"/>
      <c r="G25" s="900"/>
      <c r="H25" s="901"/>
      <c r="I25" s="740" t="s">
        <v>96</v>
      </c>
      <c r="J25" s="710"/>
      <c r="K25" s="710"/>
      <c r="L25" s="710"/>
      <c r="M25" s="710"/>
      <c r="N25" s="710"/>
      <c r="O25" s="711"/>
      <c r="P25" s="821" t="s">
        <v>13</v>
      </c>
      <c r="Q25" s="822"/>
      <c r="R25" s="822"/>
      <c r="S25" s="822"/>
      <c r="T25" s="822"/>
      <c r="U25" s="822"/>
      <c r="V25" s="823"/>
      <c r="W25" s="834" t="s">
        <v>168</v>
      </c>
      <c r="X25" s="95"/>
      <c r="Y25" s="675" t="s">
        <v>152</v>
      </c>
      <c r="Z25" s="577"/>
      <c r="AA25" s="618"/>
      <c r="AB25" s="619"/>
      <c r="AC25" s="581"/>
      <c r="AD25" s="585"/>
      <c r="AE25" s="583"/>
      <c r="AF25" s="764"/>
      <c r="AG25" s="765"/>
      <c r="AH25" s="765"/>
      <c r="AI25" s="766"/>
      <c r="AJ25" s="619"/>
      <c r="AK25" s="581"/>
      <c r="AL25" s="585"/>
      <c r="AM25" s="583"/>
      <c r="AN25" s="764"/>
      <c r="AO25" s="765"/>
      <c r="AP25" s="812"/>
      <c r="AQ25" s="833"/>
      <c r="AU25" s="3">
        <v>2.1</v>
      </c>
      <c r="AW25" s="3">
        <f>(AB25+AB28+AB30)*3</f>
        <v>0</v>
      </c>
      <c r="AX25" s="3">
        <f>(AC25+AC28+AC30)*2</f>
        <v>0</v>
      </c>
      <c r="AY25" s="3">
        <f>3-AE25-AE28-AE30</f>
        <v>3</v>
      </c>
      <c r="AZ25" s="3">
        <f t="shared" si="0"/>
        <v>0</v>
      </c>
      <c r="BA25" s="3">
        <f t="shared" si="1"/>
        <v>0</v>
      </c>
      <c r="BC25" s="3">
        <f>(AB25+AB28)*3</f>
        <v>0</v>
      </c>
      <c r="BD25" s="3">
        <f>(AC25+AC28)*2</f>
        <v>0</v>
      </c>
      <c r="BE25" s="3">
        <f>2-AE25-AE28</f>
        <v>2</v>
      </c>
      <c r="BF25" s="3">
        <f>BC25+BD25</f>
        <v>0</v>
      </c>
      <c r="BG25" s="3">
        <f>BF25/BE25/3*100</f>
        <v>0</v>
      </c>
      <c r="BI25" s="3" t="s">
        <v>291</v>
      </c>
      <c r="BO25" s="3" t="s">
        <v>291</v>
      </c>
      <c r="BV25" s="3">
        <f>IF((BE25)=0,"-",(BG25))</f>
        <v>0</v>
      </c>
      <c r="BW25" s="3">
        <f t="shared" si="2"/>
        <v>0</v>
      </c>
    </row>
    <row r="26" spans="2:75" ht="12" customHeight="1" x14ac:dyDescent="0.15">
      <c r="B26" s="9"/>
      <c r="C26" s="862"/>
      <c r="D26" s="863"/>
      <c r="E26" s="863"/>
      <c r="F26" s="863"/>
      <c r="G26" s="863"/>
      <c r="H26" s="864"/>
      <c r="I26" s="741"/>
      <c r="J26" s="742"/>
      <c r="K26" s="742"/>
      <c r="L26" s="742"/>
      <c r="M26" s="742"/>
      <c r="N26" s="742"/>
      <c r="O26" s="743"/>
      <c r="P26" s="575"/>
      <c r="Q26" s="577" t="s">
        <v>170</v>
      </c>
      <c r="R26" s="663" t="s">
        <v>253</v>
      </c>
      <c r="S26" s="664"/>
      <c r="T26" s="664"/>
      <c r="U26" s="664"/>
      <c r="V26" s="665"/>
      <c r="W26" s="835"/>
      <c r="X26" s="90"/>
      <c r="Y26" s="650"/>
      <c r="Z26" s="647"/>
      <c r="AA26" s="648"/>
      <c r="AB26" s="620"/>
      <c r="AC26" s="644"/>
      <c r="AD26" s="625"/>
      <c r="AE26" s="626"/>
      <c r="AF26" s="634"/>
      <c r="AG26" s="635"/>
      <c r="AH26" s="635"/>
      <c r="AI26" s="636"/>
      <c r="AJ26" s="620"/>
      <c r="AK26" s="644"/>
      <c r="AL26" s="625"/>
      <c r="AM26" s="626"/>
      <c r="AN26" s="634"/>
      <c r="AO26" s="635"/>
      <c r="AP26" s="813"/>
      <c r="AQ26" s="569"/>
      <c r="AU26" s="3">
        <v>2.2000000000000002</v>
      </c>
      <c r="AW26" s="3">
        <f>AB32*3</f>
        <v>0</v>
      </c>
      <c r="AX26" s="3">
        <f>AC32*2</f>
        <v>0</v>
      </c>
      <c r="AY26" s="3">
        <f>1-AE32</f>
        <v>1</v>
      </c>
      <c r="AZ26" s="3">
        <f t="shared" si="0"/>
        <v>0</v>
      </c>
      <c r="BA26" s="3">
        <f t="shared" si="1"/>
        <v>0</v>
      </c>
      <c r="BC26" s="3" t="s">
        <v>291</v>
      </c>
      <c r="BI26" s="3" t="s">
        <v>291</v>
      </c>
      <c r="BO26" s="3" t="s">
        <v>291</v>
      </c>
      <c r="BW26" s="3">
        <f t="shared" si="2"/>
        <v>0</v>
      </c>
    </row>
    <row r="27" spans="2:75" ht="20.25" customHeight="1" x14ac:dyDescent="0.15">
      <c r="B27" s="9"/>
      <c r="C27" s="862"/>
      <c r="D27" s="863"/>
      <c r="E27" s="863"/>
      <c r="F27" s="863"/>
      <c r="G27" s="863"/>
      <c r="H27" s="864"/>
      <c r="I27" s="741"/>
      <c r="J27" s="742"/>
      <c r="K27" s="742"/>
      <c r="L27" s="742"/>
      <c r="M27" s="742"/>
      <c r="N27" s="742"/>
      <c r="O27" s="743"/>
      <c r="P27" s="614"/>
      <c r="Q27" s="654"/>
      <c r="R27" s="827"/>
      <c r="S27" s="828"/>
      <c r="T27" s="828"/>
      <c r="U27" s="828"/>
      <c r="V27" s="829"/>
      <c r="W27" s="918"/>
      <c r="X27" s="93"/>
      <c r="Y27" s="613"/>
      <c r="Z27" s="654"/>
      <c r="AA27" s="611"/>
      <c r="AB27" s="792"/>
      <c r="AC27" s="789"/>
      <c r="AD27" s="790"/>
      <c r="AE27" s="791"/>
      <c r="AF27" s="631"/>
      <c r="AG27" s="632"/>
      <c r="AH27" s="632"/>
      <c r="AI27" s="633"/>
      <c r="AJ27" s="792"/>
      <c r="AK27" s="789"/>
      <c r="AL27" s="790"/>
      <c r="AM27" s="791"/>
      <c r="AN27" s="631"/>
      <c r="AO27" s="632"/>
      <c r="AP27" s="935"/>
      <c r="AQ27" s="570"/>
      <c r="AU27" s="3">
        <v>2.2999999999999998</v>
      </c>
      <c r="AW27" s="3">
        <f>AB35*3</f>
        <v>0</v>
      </c>
      <c r="AX27" s="3">
        <f>AC35*2</f>
        <v>0</v>
      </c>
      <c r="AY27" s="3">
        <f>1-AE35</f>
        <v>1</v>
      </c>
      <c r="AZ27" s="3">
        <f t="shared" si="0"/>
        <v>0</v>
      </c>
      <c r="BA27" s="3">
        <f t="shared" si="1"/>
        <v>0</v>
      </c>
      <c r="BC27" s="3" t="s">
        <v>291</v>
      </c>
      <c r="BI27" s="3" t="s">
        <v>291</v>
      </c>
      <c r="BO27" s="3" t="s">
        <v>291</v>
      </c>
      <c r="BU27" s="3" t="s">
        <v>363</v>
      </c>
      <c r="BW27" s="3">
        <f t="shared" si="2"/>
        <v>0</v>
      </c>
    </row>
    <row r="28" spans="2:75" ht="14.25" customHeight="1" x14ac:dyDescent="0.15">
      <c r="B28" s="9"/>
      <c r="C28" s="862"/>
      <c r="D28" s="863"/>
      <c r="E28" s="863"/>
      <c r="F28" s="863"/>
      <c r="G28" s="863"/>
      <c r="H28" s="864"/>
      <c r="I28" s="741"/>
      <c r="J28" s="742"/>
      <c r="K28" s="742"/>
      <c r="L28" s="742"/>
      <c r="M28" s="742"/>
      <c r="N28" s="742"/>
      <c r="O28" s="743"/>
      <c r="P28" s="824" t="s">
        <v>318</v>
      </c>
      <c r="Q28" s="825"/>
      <c r="R28" s="825"/>
      <c r="S28" s="825"/>
      <c r="T28" s="825"/>
      <c r="U28" s="825"/>
      <c r="V28" s="826"/>
      <c r="W28" s="907" t="s">
        <v>168</v>
      </c>
      <c r="X28" s="94"/>
      <c r="Y28" s="905" t="s">
        <v>152</v>
      </c>
      <c r="Z28" s="577"/>
      <c r="AA28" s="579"/>
      <c r="AB28" s="622"/>
      <c r="AC28" s="571"/>
      <c r="AD28" s="669"/>
      <c r="AE28" s="669"/>
      <c r="AF28" s="634"/>
      <c r="AG28" s="635"/>
      <c r="AH28" s="635"/>
      <c r="AI28" s="636"/>
      <c r="AJ28" s="593"/>
      <c r="AK28" s="571"/>
      <c r="AL28" s="571"/>
      <c r="AM28" s="634"/>
      <c r="AN28" s="764"/>
      <c r="AO28" s="765"/>
      <c r="AP28" s="812"/>
      <c r="AQ28" s="833"/>
    </row>
    <row r="29" spans="2:75" ht="37.5" customHeight="1" x14ac:dyDescent="0.15">
      <c r="B29" s="9"/>
      <c r="C29" s="862"/>
      <c r="D29" s="863"/>
      <c r="E29" s="863"/>
      <c r="F29" s="863"/>
      <c r="G29" s="863"/>
      <c r="H29" s="864"/>
      <c r="I29" s="741"/>
      <c r="J29" s="742"/>
      <c r="K29" s="742"/>
      <c r="L29" s="742"/>
      <c r="M29" s="742"/>
      <c r="N29" s="742"/>
      <c r="O29" s="743"/>
      <c r="P29" s="53"/>
      <c r="Q29" s="47" t="s">
        <v>169</v>
      </c>
      <c r="R29" s="817" t="s">
        <v>14</v>
      </c>
      <c r="S29" s="818"/>
      <c r="T29" s="818"/>
      <c r="U29" s="818"/>
      <c r="V29" s="819"/>
      <c r="W29" s="908"/>
      <c r="X29" s="96"/>
      <c r="Y29" s="906"/>
      <c r="Z29" s="654"/>
      <c r="AA29" s="919"/>
      <c r="AB29" s="623"/>
      <c r="AC29" s="572"/>
      <c r="AD29" s="606"/>
      <c r="AE29" s="606"/>
      <c r="AF29" s="631"/>
      <c r="AG29" s="632"/>
      <c r="AH29" s="632"/>
      <c r="AI29" s="633"/>
      <c r="AJ29" s="594"/>
      <c r="AK29" s="572"/>
      <c r="AL29" s="572"/>
      <c r="AM29" s="631"/>
      <c r="AN29" s="631"/>
      <c r="AO29" s="632"/>
      <c r="AP29" s="935"/>
      <c r="AQ29" s="570"/>
      <c r="AT29" s="81">
        <v>3</v>
      </c>
      <c r="AU29" s="81"/>
      <c r="AV29" s="81"/>
      <c r="AW29" s="81">
        <f>AW30+AW31+AW32+AW33+AW35+AW39</f>
        <v>0</v>
      </c>
      <c r="AX29" s="81">
        <f>AX30+AX31+AX32+AX33+AX35+AX39</f>
        <v>0</v>
      </c>
      <c r="AY29" s="81">
        <f>AY30+AY31+AY32+AY33+AY35+AY39</f>
        <v>27</v>
      </c>
      <c r="AZ29" s="81">
        <f>AW29+AX29</f>
        <v>0</v>
      </c>
      <c r="BA29" s="204">
        <f>AZ29/AY29/3*100</f>
        <v>0</v>
      </c>
      <c r="BC29" s="81">
        <f>SUM(BC30:BC41)</f>
        <v>0</v>
      </c>
      <c r="BD29" s="81">
        <f>SUM(BD30:BD41)</f>
        <v>0</v>
      </c>
      <c r="BE29" s="81">
        <f>SUM(BE30:BE41)</f>
        <v>10</v>
      </c>
      <c r="BF29" s="81">
        <f>BC29+BD29</f>
        <v>0</v>
      </c>
      <c r="BG29" s="81">
        <f>BF29/BE29/3*100</f>
        <v>0</v>
      </c>
      <c r="BI29" s="81">
        <f>SUM(BI30:BI37)</f>
        <v>0</v>
      </c>
      <c r="BJ29" s="81">
        <f>SUM(BJ30:BJ37)</f>
        <v>0</v>
      </c>
      <c r="BK29" s="81">
        <f>SUM(BK30:BK37)</f>
        <v>8</v>
      </c>
      <c r="BL29" s="81">
        <f>BI29+BJ29</f>
        <v>0</v>
      </c>
      <c r="BM29" s="81">
        <f>BL29/BK29/3*100</f>
        <v>0</v>
      </c>
      <c r="BO29" s="81">
        <f>SUM(BO30:BO33)</f>
        <v>0</v>
      </c>
      <c r="BP29" s="81">
        <f>SUM(BP30:BP33)</f>
        <v>0</v>
      </c>
      <c r="BQ29" s="81">
        <f>SUM(BQ30:BQ33)</f>
        <v>3</v>
      </c>
      <c r="BR29" s="81">
        <f>BO29+BP29</f>
        <v>0</v>
      </c>
      <c r="BS29" s="81">
        <f>BR29/BQ29/3*100</f>
        <v>0</v>
      </c>
      <c r="BT29" s="3">
        <f>IF((BK29)=0,"-",(BM29))</f>
        <v>0</v>
      </c>
      <c r="BU29" s="3">
        <f>IF((BQ29)=0,"-",(BS29))</f>
        <v>0</v>
      </c>
      <c r="BV29" s="3">
        <f>IF((BE29)=0,"-",(BG29))</f>
        <v>0</v>
      </c>
      <c r="BW29" s="3">
        <f t="shared" si="2"/>
        <v>0</v>
      </c>
    </row>
    <row r="30" spans="2:75" ht="15.75" customHeight="1" x14ac:dyDescent="0.15">
      <c r="B30" s="9"/>
      <c r="C30" s="862"/>
      <c r="D30" s="863"/>
      <c r="E30" s="863"/>
      <c r="F30" s="863"/>
      <c r="G30" s="863"/>
      <c r="H30" s="864"/>
      <c r="I30" s="741"/>
      <c r="J30" s="742"/>
      <c r="K30" s="742"/>
      <c r="L30" s="742"/>
      <c r="M30" s="742"/>
      <c r="N30" s="742"/>
      <c r="O30" s="743"/>
      <c r="P30" s="821" t="s">
        <v>47</v>
      </c>
      <c r="Q30" s="822"/>
      <c r="R30" s="822"/>
      <c r="S30" s="822"/>
      <c r="T30" s="822"/>
      <c r="U30" s="822"/>
      <c r="V30" s="823"/>
      <c r="W30" s="761" t="s">
        <v>168</v>
      </c>
      <c r="X30" s="101" t="s">
        <v>69</v>
      </c>
      <c r="Y30" s="905"/>
      <c r="Z30" s="577"/>
      <c r="AA30" s="579"/>
      <c r="AB30" s="622"/>
      <c r="AC30" s="571"/>
      <c r="AD30" s="669"/>
      <c r="AE30" s="669"/>
      <c r="AF30" s="634"/>
      <c r="AG30" s="635"/>
      <c r="AH30" s="635"/>
      <c r="AI30" s="636"/>
      <c r="AJ30" s="593"/>
      <c r="AK30" s="571"/>
      <c r="AL30" s="571"/>
      <c r="AM30" s="634"/>
      <c r="AN30" s="764"/>
      <c r="AO30" s="765"/>
      <c r="AP30" s="812"/>
      <c r="AQ30" s="833"/>
      <c r="AU30" s="3">
        <v>3.1</v>
      </c>
      <c r="AW30" s="3">
        <f>AB38*3</f>
        <v>0</v>
      </c>
      <c r="AX30" s="3">
        <f>AC38*2</f>
        <v>0</v>
      </c>
      <c r="AY30" s="3">
        <f>1-AE38</f>
        <v>1</v>
      </c>
      <c r="AZ30" s="3">
        <f>AW30+AX30</f>
        <v>0</v>
      </c>
      <c r="BA30" s="3">
        <f>AZ30/AY30/3*100</f>
        <v>0</v>
      </c>
      <c r="BC30" s="3">
        <f>AB38*3</f>
        <v>0</v>
      </c>
      <c r="BD30" s="3">
        <f>AC38*2</f>
        <v>0</v>
      </c>
      <c r="BE30" s="3">
        <f>1-AE38</f>
        <v>1</v>
      </c>
      <c r="BF30" s="3">
        <f>BC30+BD30</f>
        <v>0</v>
      </c>
      <c r="BG30" s="3">
        <f>BF30/BE30/3*100</f>
        <v>0</v>
      </c>
      <c r="BI30" s="3">
        <f>(AB40+AB42)*3</f>
        <v>0</v>
      </c>
      <c r="BJ30" s="3">
        <f>(AC40+AC42)*2</f>
        <v>0</v>
      </c>
      <c r="BK30" s="3">
        <f>2-AE40-AE42</f>
        <v>2</v>
      </c>
      <c r="BL30" s="83">
        <f>BI30+BJ30</f>
        <v>0</v>
      </c>
      <c r="BM30" s="83">
        <f>BL30/BK30/3*100</f>
        <v>0</v>
      </c>
      <c r="BN30" s="83"/>
      <c r="BO30" s="83">
        <f>AB40*3</f>
        <v>0</v>
      </c>
      <c r="BP30" s="3">
        <f>AC40*2</f>
        <v>0</v>
      </c>
      <c r="BQ30" s="83">
        <f>1-AE40</f>
        <v>1</v>
      </c>
      <c r="BR30" s="83">
        <f>BO30+BP30</f>
        <v>0</v>
      </c>
      <c r="BS30" s="83">
        <f>BR30/BQ30/3*100</f>
        <v>0</v>
      </c>
      <c r="BT30" s="3">
        <f>IF((BK30)=0,"-",(BM30))</f>
        <v>0</v>
      </c>
      <c r="BU30" s="3">
        <f>IF((BQ30)=0,"-",(BS30))</f>
        <v>0</v>
      </c>
      <c r="BV30" s="3">
        <f>IF((BE30)=0,"-",(BG30))</f>
        <v>0</v>
      </c>
      <c r="BW30" s="3">
        <f t="shared" si="2"/>
        <v>0</v>
      </c>
    </row>
    <row r="31" spans="2:75" ht="22.5" customHeight="1" thickBot="1" x14ac:dyDescent="0.2">
      <c r="B31" s="10"/>
      <c r="C31" s="902"/>
      <c r="D31" s="903"/>
      <c r="E31" s="903"/>
      <c r="F31" s="903"/>
      <c r="G31" s="903"/>
      <c r="H31" s="904"/>
      <c r="I31" s="744"/>
      <c r="J31" s="745"/>
      <c r="K31" s="745"/>
      <c r="L31" s="745"/>
      <c r="M31" s="745"/>
      <c r="N31" s="745"/>
      <c r="O31" s="746"/>
      <c r="P31" s="59"/>
      <c r="Q31" s="58" t="s">
        <v>169</v>
      </c>
      <c r="R31" s="868" t="s">
        <v>306</v>
      </c>
      <c r="S31" s="745"/>
      <c r="T31" s="745"/>
      <c r="U31" s="745"/>
      <c r="V31" s="746"/>
      <c r="W31" s="762"/>
      <c r="X31" s="99"/>
      <c r="Y31" s="909"/>
      <c r="Z31" s="578"/>
      <c r="AA31" s="580"/>
      <c r="AB31" s="622"/>
      <c r="AC31" s="571"/>
      <c r="AD31" s="669"/>
      <c r="AE31" s="669"/>
      <c r="AF31" s="634"/>
      <c r="AG31" s="635"/>
      <c r="AH31" s="635"/>
      <c r="AI31" s="636"/>
      <c r="AJ31" s="593"/>
      <c r="AK31" s="571"/>
      <c r="AL31" s="571"/>
      <c r="AM31" s="634"/>
      <c r="AN31" s="640"/>
      <c r="AO31" s="641"/>
      <c r="AP31" s="990"/>
      <c r="AQ31" s="748"/>
      <c r="AU31" s="3">
        <v>3.2</v>
      </c>
      <c r="AW31" s="3">
        <f>(AB46+AB48+AB50+AB52+AB54+AB57+AB59)*3</f>
        <v>0</v>
      </c>
      <c r="AX31" s="3">
        <f>(AC46+AC48+AC50+AC52+AC54+AC57+AC59)*2</f>
        <v>0</v>
      </c>
      <c r="AY31" s="3">
        <f>7-AE46-AE48-AE50-AE52-AE54-AE57-AE59</f>
        <v>7</v>
      </c>
      <c r="AZ31" s="3">
        <f>AW31+AX31</f>
        <v>0</v>
      </c>
      <c r="BA31" s="88">
        <f>AZ31/AY31/3*100</f>
        <v>0</v>
      </c>
      <c r="BC31" s="3">
        <f>(AB46+AB57)*3</f>
        <v>0</v>
      </c>
      <c r="BD31" s="3">
        <f>(AC46+AC57)*2</f>
        <v>0</v>
      </c>
      <c r="BE31" s="3">
        <f>2-AE46-AE57</f>
        <v>2</v>
      </c>
      <c r="BF31" s="3">
        <f>BC31+BD31</f>
        <v>0</v>
      </c>
      <c r="BG31" s="3">
        <f>BF31/BE31/3*100</f>
        <v>0</v>
      </c>
      <c r="BI31" s="3" t="s">
        <v>291</v>
      </c>
      <c r="BL31" s="83"/>
      <c r="BM31" s="83"/>
      <c r="BN31" s="83"/>
      <c r="BO31" s="3" t="s">
        <v>291</v>
      </c>
      <c r="BQ31" s="83"/>
      <c r="BR31" s="83"/>
      <c r="BS31" s="83"/>
      <c r="BT31" s="83"/>
      <c r="BV31" s="3">
        <f>IF((BE31)=0,"-",(BG31))</f>
        <v>0</v>
      </c>
      <c r="BW31" s="3">
        <f t="shared" si="2"/>
        <v>0</v>
      </c>
    </row>
    <row r="32" spans="2:75" ht="15.75" customHeight="1" thickTop="1" x14ac:dyDescent="0.15">
      <c r="B32" s="9"/>
      <c r="C32" s="718" t="s">
        <v>97</v>
      </c>
      <c r="D32" s="719"/>
      <c r="E32" s="719"/>
      <c r="F32" s="719"/>
      <c r="G32" s="719"/>
      <c r="H32" s="720"/>
      <c r="I32" s="741" t="s">
        <v>80</v>
      </c>
      <c r="J32" s="742"/>
      <c r="K32" s="742"/>
      <c r="L32" s="742"/>
      <c r="M32" s="742"/>
      <c r="N32" s="742"/>
      <c r="O32" s="743"/>
      <c r="P32" s="824" t="s">
        <v>15</v>
      </c>
      <c r="Q32" s="825"/>
      <c r="R32" s="825"/>
      <c r="S32" s="825"/>
      <c r="T32" s="825"/>
      <c r="U32" s="825"/>
      <c r="V32" s="826"/>
      <c r="W32" s="607" t="s">
        <v>141</v>
      </c>
      <c r="X32" s="104" t="s">
        <v>141</v>
      </c>
      <c r="Y32" s="652"/>
      <c r="Z32" s="911"/>
      <c r="AA32" s="914"/>
      <c r="AB32" s="972"/>
      <c r="AC32" s="973"/>
      <c r="AD32" s="795"/>
      <c r="AE32" s="794"/>
      <c r="AF32" s="628"/>
      <c r="AG32" s="629"/>
      <c r="AH32" s="629"/>
      <c r="AI32" s="630"/>
      <c r="AJ32" s="972"/>
      <c r="AK32" s="973"/>
      <c r="AL32" s="795"/>
      <c r="AM32" s="794"/>
      <c r="AN32" s="628"/>
      <c r="AO32" s="629"/>
      <c r="AP32" s="989"/>
      <c r="AQ32" s="991"/>
      <c r="AU32" s="3">
        <v>3.3</v>
      </c>
      <c r="AW32" s="3">
        <f>(AB62+AB66)*3</f>
        <v>0</v>
      </c>
      <c r="AX32" s="3">
        <f>(AC62+AC66)*2</f>
        <v>0</v>
      </c>
      <c r="AY32" s="3">
        <f>2-AE62-AE66</f>
        <v>2</v>
      </c>
      <c r="AZ32" s="3">
        <f>AW32+AX32</f>
        <v>0</v>
      </c>
      <c r="BA32" s="3">
        <f>AZ32/AY32/3*100</f>
        <v>0</v>
      </c>
      <c r="BC32" s="3">
        <f>AB62*3</f>
        <v>0</v>
      </c>
      <c r="BD32" s="3">
        <f>AC62*2</f>
        <v>0</v>
      </c>
      <c r="BE32" s="3">
        <f>1-AE62</f>
        <v>1</v>
      </c>
      <c r="BF32" s="3">
        <f>BC32+BD32</f>
        <v>0</v>
      </c>
      <c r="BG32" s="3">
        <f>BF32/BE32/3*100</f>
        <v>0</v>
      </c>
      <c r="BI32" s="3">
        <f>(AB64+AB68)*3</f>
        <v>0</v>
      </c>
      <c r="BJ32" s="3">
        <f>(AC64+AC68)*2</f>
        <v>0</v>
      </c>
      <c r="BK32" s="3">
        <f>2-AE64-AE68</f>
        <v>2</v>
      </c>
      <c r="BL32" s="83">
        <f>BI32+BJ32</f>
        <v>0</v>
      </c>
      <c r="BM32" s="83">
        <f>BL32/BK32/3*100</f>
        <v>0</v>
      </c>
      <c r="BN32" s="83"/>
      <c r="BO32" s="3" t="s">
        <v>291</v>
      </c>
      <c r="BQ32" s="83"/>
      <c r="BR32" s="83"/>
      <c r="BS32" s="83"/>
      <c r="BT32" s="3">
        <f>IF((BK32)=0,"-",(BM32))</f>
        <v>0</v>
      </c>
      <c r="BV32" s="3">
        <f>IF((BE32)=0,"-",(BG32))</f>
        <v>0</v>
      </c>
      <c r="BW32" s="3">
        <f t="shared" si="2"/>
        <v>0</v>
      </c>
    </row>
    <row r="33" spans="2:75" ht="12.75" customHeight="1" x14ac:dyDescent="0.15">
      <c r="B33" s="9"/>
      <c r="C33" s="718"/>
      <c r="D33" s="719"/>
      <c r="E33" s="719"/>
      <c r="F33" s="719"/>
      <c r="G33" s="719"/>
      <c r="H33" s="720"/>
      <c r="I33" s="741"/>
      <c r="J33" s="742"/>
      <c r="K33" s="742"/>
      <c r="L33" s="742"/>
      <c r="M33" s="742"/>
      <c r="N33" s="742"/>
      <c r="O33" s="743"/>
      <c r="P33" s="687"/>
      <c r="Q33" s="675" t="s">
        <v>170</v>
      </c>
      <c r="R33" s="709" t="s">
        <v>16</v>
      </c>
      <c r="S33" s="710"/>
      <c r="T33" s="710"/>
      <c r="U33" s="710"/>
      <c r="V33" s="711"/>
      <c r="W33" s="645"/>
      <c r="X33" s="90"/>
      <c r="Y33" s="768"/>
      <c r="Z33" s="912"/>
      <c r="AA33" s="915"/>
      <c r="AB33" s="620"/>
      <c r="AC33" s="644"/>
      <c r="AD33" s="625"/>
      <c r="AE33" s="626"/>
      <c r="AF33" s="634"/>
      <c r="AG33" s="635"/>
      <c r="AH33" s="635"/>
      <c r="AI33" s="636"/>
      <c r="AJ33" s="620"/>
      <c r="AK33" s="644"/>
      <c r="AL33" s="625"/>
      <c r="AM33" s="626"/>
      <c r="AN33" s="634"/>
      <c r="AO33" s="635"/>
      <c r="AP33" s="813"/>
      <c r="AQ33" s="921"/>
      <c r="AU33" s="3">
        <v>3.4</v>
      </c>
      <c r="AW33" s="3">
        <f>(AB72+AB74+AB78+AB81+AB83+AB85+AB87+AB91+AB93)*3</f>
        <v>0</v>
      </c>
      <c r="AX33" s="3">
        <f>(AC72+AC74+AC78+AC81+AC83+AC85+AC87+AC91+AC93)*2</f>
        <v>0</v>
      </c>
      <c r="AY33" s="3">
        <f>9-AE72-AE74-AE78-AE81-AE83-AE85-AE87-AE91-AE93</f>
        <v>9</v>
      </c>
      <c r="AZ33" s="3">
        <f>AW33+AX33</f>
        <v>0</v>
      </c>
      <c r="BA33" s="3">
        <f>AZ33/AY33/3*100</f>
        <v>0</v>
      </c>
      <c r="BC33" s="3">
        <f>(AB74+AB78+AB91)*3</f>
        <v>0</v>
      </c>
      <c r="BD33" s="3">
        <f>(AC74+AC78+AC91)*2</f>
        <v>0</v>
      </c>
      <c r="BE33" s="3">
        <f>3-AE74-AE78-AE91</f>
        <v>3</v>
      </c>
      <c r="BF33" s="3">
        <f>BC33+BD33</f>
        <v>0</v>
      </c>
      <c r="BG33" s="3">
        <f>BF33/BE33/3*100</f>
        <v>0</v>
      </c>
      <c r="BI33" s="3">
        <f>(AB83+AB85+AB89)*3</f>
        <v>0</v>
      </c>
      <c r="BJ33" s="3">
        <f>(AC83+AC85+AC89)*2</f>
        <v>0</v>
      </c>
      <c r="BK33" s="3">
        <f>3-AE83-AE85-AE89</f>
        <v>3</v>
      </c>
      <c r="BL33" s="83">
        <f>BI33+BJ33</f>
        <v>0</v>
      </c>
      <c r="BM33" s="89">
        <f>BL33/BK33/3*100</f>
        <v>0</v>
      </c>
      <c r="BN33" s="83"/>
      <c r="BO33" s="83">
        <f>(AB76+AB89)*3</f>
        <v>0</v>
      </c>
      <c r="BP33" s="3">
        <f>(AC76+AC89)*2</f>
        <v>0</v>
      </c>
      <c r="BQ33" s="83">
        <f>2-AE76-AE89</f>
        <v>2</v>
      </c>
      <c r="BR33" s="83">
        <f>BO33+BP33</f>
        <v>0</v>
      </c>
      <c r="BS33" s="83">
        <f>BR33/BQ33/3*100</f>
        <v>0</v>
      </c>
      <c r="BT33" s="3">
        <f>IF((BK33)=0,"-",(BM33))</f>
        <v>0</v>
      </c>
      <c r="BU33" s="3">
        <f>IF((BQ33)=0,"-",(BS33))</f>
        <v>0</v>
      </c>
      <c r="BV33" s="3">
        <f>IF((BE33)=0,"-",(BG33))</f>
        <v>0</v>
      </c>
      <c r="BW33" s="3">
        <f t="shared" si="2"/>
        <v>0</v>
      </c>
    </row>
    <row r="34" spans="2:75" ht="11.25" customHeight="1" thickBot="1" x14ac:dyDescent="0.2">
      <c r="B34" s="9"/>
      <c r="C34" s="840"/>
      <c r="D34" s="841"/>
      <c r="E34" s="841"/>
      <c r="F34" s="841"/>
      <c r="G34" s="841"/>
      <c r="H34" s="842"/>
      <c r="I34" s="744"/>
      <c r="J34" s="745"/>
      <c r="K34" s="745"/>
      <c r="L34" s="745"/>
      <c r="M34" s="745"/>
      <c r="N34" s="745"/>
      <c r="O34" s="746"/>
      <c r="P34" s="646"/>
      <c r="Q34" s="651"/>
      <c r="R34" s="868"/>
      <c r="S34" s="745"/>
      <c r="T34" s="745"/>
      <c r="U34" s="745"/>
      <c r="V34" s="746"/>
      <c r="W34" s="646"/>
      <c r="X34" s="98"/>
      <c r="Y34" s="910"/>
      <c r="Z34" s="913"/>
      <c r="AA34" s="580"/>
      <c r="AB34" s="643"/>
      <c r="AC34" s="582"/>
      <c r="AD34" s="588"/>
      <c r="AE34" s="584"/>
      <c r="AF34" s="640"/>
      <c r="AG34" s="641"/>
      <c r="AH34" s="641"/>
      <c r="AI34" s="642"/>
      <c r="AJ34" s="643"/>
      <c r="AK34" s="582"/>
      <c r="AL34" s="588"/>
      <c r="AM34" s="584"/>
      <c r="AN34" s="640"/>
      <c r="AO34" s="641"/>
      <c r="AP34" s="990"/>
      <c r="AQ34" s="992"/>
      <c r="BL34" s="83"/>
      <c r="BM34" s="89"/>
      <c r="BN34" s="83"/>
      <c r="BO34" s="83"/>
      <c r="BQ34" s="83"/>
      <c r="BR34" s="83"/>
      <c r="BS34" s="83"/>
      <c r="BT34" s="83"/>
    </row>
    <row r="35" spans="2:75" ht="21.75" customHeight="1" thickTop="1" x14ac:dyDescent="0.15">
      <c r="B35" s="9"/>
      <c r="C35" s="861" t="s">
        <v>352</v>
      </c>
      <c r="D35" s="895"/>
      <c r="E35" s="895"/>
      <c r="F35" s="895"/>
      <c r="G35" s="895"/>
      <c r="H35" s="896"/>
      <c r="I35" s="869" t="s">
        <v>81</v>
      </c>
      <c r="J35" s="870"/>
      <c r="K35" s="870"/>
      <c r="L35" s="870"/>
      <c r="M35" s="870"/>
      <c r="N35" s="870"/>
      <c r="O35" s="871"/>
      <c r="P35" s="873" t="s">
        <v>48</v>
      </c>
      <c r="Q35" s="828"/>
      <c r="R35" s="828"/>
      <c r="S35" s="828"/>
      <c r="T35" s="828"/>
      <c r="U35" s="828"/>
      <c r="V35" s="829"/>
      <c r="W35" s="607" t="s">
        <v>141</v>
      </c>
      <c r="X35" s="119"/>
      <c r="Y35" s="612"/>
      <c r="Z35" s="655"/>
      <c r="AA35" s="610"/>
      <c r="AB35" s="624"/>
      <c r="AC35" s="609"/>
      <c r="AD35" s="605"/>
      <c r="AE35" s="605"/>
      <c r="AF35" s="628"/>
      <c r="AG35" s="629"/>
      <c r="AH35" s="629"/>
      <c r="AI35" s="630"/>
      <c r="AJ35" s="627"/>
      <c r="AK35" s="609"/>
      <c r="AL35" s="609"/>
      <c r="AM35" s="609"/>
      <c r="AN35" s="628"/>
      <c r="AO35" s="629"/>
      <c r="AP35" s="989"/>
      <c r="AQ35" s="993"/>
      <c r="AU35" s="203" t="s">
        <v>283</v>
      </c>
      <c r="AV35" s="203"/>
      <c r="AW35" s="203">
        <f>SUM(AW36:AW37)</f>
        <v>0</v>
      </c>
      <c r="AX35" s="203">
        <f>SUM(AX36:AX37)</f>
        <v>0</v>
      </c>
      <c r="AY35" s="203">
        <f>SUM(AY36:AY37)</f>
        <v>3</v>
      </c>
      <c r="AZ35" s="203">
        <f>AW35+AX35</f>
        <v>0</v>
      </c>
      <c r="BA35" s="203">
        <f>AZ35/AY35/3*100</f>
        <v>0</v>
      </c>
      <c r="BC35" s="3" t="s">
        <v>291</v>
      </c>
      <c r="BL35" s="83"/>
      <c r="BM35" s="89"/>
      <c r="BN35" s="83"/>
      <c r="BO35" s="3" t="s">
        <v>291</v>
      </c>
      <c r="BW35" s="3">
        <f t="shared" si="2"/>
        <v>0</v>
      </c>
    </row>
    <row r="36" spans="2:75" ht="63.75" customHeight="1" thickBot="1" x14ac:dyDescent="0.2">
      <c r="B36" s="11"/>
      <c r="C36" s="897"/>
      <c r="D36" s="898"/>
      <c r="E36" s="898"/>
      <c r="F36" s="898"/>
      <c r="G36" s="898"/>
      <c r="H36" s="899"/>
      <c r="I36" s="747"/>
      <c r="J36" s="713"/>
      <c r="K36" s="713"/>
      <c r="L36" s="713"/>
      <c r="M36" s="713"/>
      <c r="N36" s="713"/>
      <c r="O36" s="714"/>
      <c r="P36" s="62"/>
      <c r="Q36" s="63" t="s">
        <v>70</v>
      </c>
      <c r="R36" s="830" t="s">
        <v>254</v>
      </c>
      <c r="S36" s="831"/>
      <c r="T36" s="831"/>
      <c r="U36" s="831"/>
      <c r="V36" s="832"/>
      <c r="W36" s="677"/>
      <c r="X36" s="97"/>
      <c r="Y36" s="676"/>
      <c r="Z36" s="672"/>
      <c r="AA36" s="671"/>
      <c r="AB36" s="797"/>
      <c r="AC36" s="796"/>
      <c r="AD36" s="793"/>
      <c r="AE36" s="793"/>
      <c r="AF36" s="637"/>
      <c r="AG36" s="638"/>
      <c r="AH36" s="638"/>
      <c r="AI36" s="639"/>
      <c r="AJ36" s="945"/>
      <c r="AK36" s="796"/>
      <c r="AL36" s="796"/>
      <c r="AM36" s="796"/>
      <c r="AN36" s="637"/>
      <c r="AO36" s="638"/>
      <c r="AP36" s="814"/>
      <c r="AQ36" s="781"/>
      <c r="AU36" s="3">
        <v>3.5</v>
      </c>
      <c r="AW36" s="3">
        <f>(AB96+AB98)*3</f>
        <v>0</v>
      </c>
      <c r="AX36" s="3">
        <f>(AC96+AC98)*2</f>
        <v>0</v>
      </c>
      <c r="AY36" s="3">
        <f>2-AE96-AE98</f>
        <v>2</v>
      </c>
      <c r="AZ36" s="3">
        <f>AW36+AX36</f>
        <v>0</v>
      </c>
      <c r="BA36" s="3">
        <f>AZ36/AY36/3*100</f>
        <v>0</v>
      </c>
      <c r="BC36" s="3" t="s">
        <v>291</v>
      </c>
      <c r="BI36" s="3">
        <f>AB100*3</f>
        <v>0</v>
      </c>
      <c r="BJ36" s="3">
        <f>AC100*2</f>
        <v>0</v>
      </c>
      <c r="BK36" s="3">
        <f>1-AE100</f>
        <v>1</v>
      </c>
      <c r="BL36" s="83">
        <f>BI36+BJ36</f>
        <v>0</v>
      </c>
      <c r="BM36" s="89">
        <f>BL36/BK36/3*100</f>
        <v>0</v>
      </c>
      <c r="BO36" s="3" t="s">
        <v>291</v>
      </c>
      <c r="BT36" s="3">
        <f>IF((BK36)=0,"-",(BM36))</f>
        <v>0</v>
      </c>
      <c r="BW36" s="3">
        <f t="shared" si="2"/>
        <v>0</v>
      </c>
    </row>
    <row r="37" spans="2:75" ht="11.25" customHeight="1" x14ac:dyDescent="0.15">
      <c r="B37" s="9" t="s">
        <v>117</v>
      </c>
      <c r="C37" s="13"/>
      <c r="D37" s="13"/>
      <c r="E37" s="13"/>
      <c r="F37" s="13"/>
      <c r="G37" s="13"/>
      <c r="H37" s="16"/>
      <c r="I37" s="23"/>
      <c r="J37" s="14"/>
      <c r="K37" s="14"/>
      <c r="L37" s="14"/>
      <c r="M37" s="14"/>
      <c r="N37" s="14"/>
      <c r="O37" s="14"/>
      <c r="P37" s="22"/>
      <c r="Q37" s="14"/>
      <c r="R37" s="14"/>
      <c r="S37" s="14"/>
      <c r="T37" s="14"/>
      <c r="U37" s="14"/>
      <c r="V37" s="14"/>
      <c r="W37" s="14"/>
      <c r="X37" s="36"/>
      <c r="Y37" s="36"/>
      <c r="Z37" s="36"/>
      <c r="AA37" s="36"/>
      <c r="AB37" s="199"/>
      <c r="AC37" s="199"/>
      <c r="AD37" s="199"/>
      <c r="AE37" s="199"/>
      <c r="AF37" s="198"/>
      <c r="AG37" s="198"/>
      <c r="AH37" s="198"/>
      <c r="AI37" s="198"/>
      <c r="AJ37" s="198"/>
      <c r="AK37" s="198"/>
      <c r="AL37" s="198"/>
      <c r="AM37" s="198"/>
      <c r="AN37" s="13"/>
      <c r="AO37" s="13"/>
      <c r="AP37" s="13"/>
      <c r="AQ37" s="187"/>
      <c r="AU37" s="3">
        <v>3.6</v>
      </c>
      <c r="AW37" s="3">
        <f>AB103*3</f>
        <v>0</v>
      </c>
      <c r="AX37" s="3">
        <f>AC103*2</f>
        <v>0</v>
      </c>
      <c r="AY37" s="3">
        <f>1-AE103</f>
        <v>1</v>
      </c>
      <c r="AZ37" s="3">
        <f>AW37+AX37</f>
        <v>0</v>
      </c>
      <c r="BA37" s="3">
        <f>AZ37/AY37/3*100</f>
        <v>0</v>
      </c>
      <c r="BC37" s="3" t="s">
        <v>292</v>
      </c>
      <c r="BI37" s="3" t="s">
        <v>292</v>
      </c>
      <c r="BL37" s="83"/>
      <c r="BM37" s="89"/>
      <c r="BO37" s="3" t="s">
        <v>292</v>
      </c>
      <c r="BW37" s="3">
        <f t="shared" si="2"/>
        <v>0</v>
      </c>
    </row>
    <row r="38" spans="2:75" ht="21.75" customHeight="1" x14ac:dyDescent="0.15">
      <c r="B38" s="9" t="s">
        <v>93</v>
      </c>
      <c r="C38" s="715" t="s">
        <v>82</v>
      </c>
      <c r="D38" s="716"/>
      <c r="E38" s="716"/>
      <c r="F38" s="716"/>
      <c r="G38" s="716"/>
      <c r="H38" s="720"/>
      <c r="I38" s="741" t="s">
        <v>121</v>
      </c>
      <c r="J38" s="710"/>
      <c r="K38" s="710"/>
      <c r="L38" s="710"/>
      <c r="M38" s="710"/>
      <c r="N38" s="710"/>
      <c r="O38" s="711"/>
      <c r="P38" s="872" t="s">
        <v>330</v>
      </c>
      <c r="Q38" s="818"/>
      <c r="R38" s="818"/>
      <c r="S38" s="818"/>
      <c r="T38" s="818"/>
      <c r="U38" s="818"/>
      <c r="V38" s="819"/>
      <c r="W38" s="645" t="s">
        <v>71</v>
      </c>
      <c r="X38" s="100" t="s">
        <v>71</v>
      </c>
      <c r="Y38" s="650" t="s">
        <v>152</v>
      </c>
      <c r="Z38" s="647"/>
      <c r="AA38" s="648"/>
      <c r="AB38" s="697"/>
      <c r="AC38" s="615"/>
      <c r="AD38" s="763"/>
      <c r="AE38" s="763"/>
      <c r="AF38" s="764"/>
      <c r="AG38" s="765"/>
      <c r="AH38" s="765"/>
      <c r="AI38" s="766"/>
      <c r="AJ38" s="749"/>
      <c r="AK38" s="615"/>
      <c r="AL38" s="615"/>
      <c r="AM38" s="615"/>
      <c r="AN38" s="764"/>
      <c r="AO38" s="765"/>
      <c r="AP38" s="812"/>
      <c r="AQ38" s="569"/>
      <c r="BL38" s="83"/>
      <c r="BM38" s="89"/>
    </row>
    <row r="39" spans="2:75" ht="70.5" customHeight="1" x14ac:dyDescent="0.15">
      <c r="B39" s="9"/>
      <c r="C39" s="718"/>
      <c r="D39" s="719"/>
      <c r="E39" s="719"/>
      <c r="F39" s="719"/>
      <c r="G39" s="719"/>
      <c r="H39" s="720"/>
      <c r="I39" s="741"/>
      <c r="J39" s="742"/>
      <c r="K39" s="742"/>
      <c r="L39" s="742"/>
      <c r="M39" s="742"/>
      <c r="N39" s="742"/>
      <c r="O39" s="743"/>
      <c r="P39" s="55"/>
      <c r="Q39" s="47" t="s">
        <v>72</v>
      </c>
      <c r="R39" s="817" t="s">
        <v>331</v>
      </c>
      <c r="S39" s="818"/>
      <c r="T39" s="818"/>
      <c r="U39" s="818"/>
      <c r="V39" s="819"/>
      <c r="W39" s="608"/>
      <c r="X39" s="96"/>
      <c r="Y39" s="613"/>
      <c r="Z39" s="654"/>
      <c r="AA39" s="611"/>
      <c r="AB39" s="623"/>
      <c r="AC39" s="572"/>
      <c r="AD39" s="606"/>
      <c r="AE39" s="606"/>
      <c r="AF39" s="631"/>
      <c r="AG39" s="632"/>
      <c r="AH39" s="632"/>
      <c r="AI39" s="633"/>
      <c r="AJ39" s="594"/>
      <c r="AK39" s="572"/>
      <c r="AL39" s="572"/>
      <c r="AM39" s="572"/>
      <c r="AN39" s="634"/>
      <c r="AO39" s="635"/>
      <c r="AP39" s="813"/>
      <c r="AQ39" s="570"/>
      <c r="AU39" s="203" t="s">
        <v>284</v>
      </c>
      <c r="AV39" s="203"/>
      <c r="AW39" s="203">
        <f>SUM(AW40:AW41)</f>
        <v>0</v>
      </c>
      <c r="AX39" s="203">
        <f>SUM(AX40:AX41)</f>
        <v>0</v>
      </c>
      <c r="AY39" s="203">
        <f>SUM(AY40:AY41)</f>
        <v>5</v>
      </c>
      <c r="AZ39" s="203">
        <f t="shared" ref="AZ39:AZ45" si="3">AW39+AX39</f>
        <v>0</v>
      </c>
      <c r="BA39" s="227">
        <f t="shared" ref="BA39:BA45" si="4">AZ39/AY39/3*100</f>
        <v>0</v>
      </c>
      <c r="BC39" s="3" t="s">
        <v>292</v>
      </c>
      <c r="BI39" s="3" t="s">
        <v>292</v>
      </c>
      <c r="BL39" s="83"/>
      <c r="BM39" s="89"/>
      <c r="BO39" s="3" t="s">
        <v>292</v>
      </c>
      <c r="BW39" s="3">
        <f t="shared" si="2"/>
        <v>0</v>
      </c>
    </row>
    <row r="40" spans="2:75" ht="24.75" customHeight="1" x14ac:dyDescent="0.15">
      <c r="B40" s="9"/>
      <c r="C40" s="718"/>
      <c r="D40" s="719"/>
      <c r="E40" s="719"/>
      <c r="F40" s="719"/>
      <c r="G40" s="719"/>
      <c r="H40" s="720"/>
      <c r="I40" s="741"/>
      <c r="J40" s="742"/>
      <c r="K40" s="742"/>
      <c r="L40" s="742"/>
      <c r="M40" s="742"/>
      <c r="N40" s="742"/>
      <c r="O40" s="743"/>
      <c r="P40" s="659" t="s">
        <v>271</v>
      </c>
      <c r="Q40" s="660"/>
      <c r="R40" s="660"/>
      <c r="S40" s="660"/>
      <c r="T40" s="660"/>
      <c r="U40" s="660"/>
      <c r="V40" s="661"/>
      <c r="W40" s="575"/>
      <c r="X40" s="105"/>
      <c r="Y40" s="577"/>
      <c r="Z40" s="577" t="s">
        <v>155</v>
      </c>
      <c r="AA40" s="618" t="s">
        <v>44</v>
      </c>
      <c r="AB40" s="697"/>
      <c r="AC40" s="615"/>
      <c r="AD40" s="763"/>
      <c r="AE40" s="763"/>
      <c r="AF40" s="764"/>
      <c r="AG40" s="765"/>
      <c r="AH40" s="765"/>
      <c r="AI40" s="766"/>
      <c r="AJ40" s="749"/>
      <c r="AK40" s="615"/>
      <c r="AL40" s="615"/>
      <c r="AM40" s="615"/>
      <c r="AN40" s="956"/>
      <c r="AO40" s="957"/>
      <c r="AP40" s="958"/>
      <c r="AQ40" s="833"/>
      <c r="AU40" s="3">
        <v>3.7</v>
      </c>
      <c r="AW40" s="3">
        <f>(AB106+AB108+AB110+AB112)*3</f>
        <v>0</v>
      </c>
      <c r="AX40" s="3">
        <f>(AC106+AC108+AC110+AC112)*2</f>
        <v>0</v>
      </c>
      <c r="AY40" s="3">
        <f>4-AE106-AE108-AE110-AE112</f>
        <v>4</v>
      </c>
      <c r="AZ40" s="3">
        <f t="shared" si="3"/>
        <v>0</v>
      </c>
      <c r="BA40" s="88">
        <f t="shared" si="4"/>
        <v>0</v>
      </c>
      <c r="BC40" s="3">
        <f>(AB106+AB108)*3</f>
        <v>0</v>
      </c>
      <c r="BD40" s="3">
        <f>(AC106+AC108)*2</f>
        <v>0</v>
      </c>
      <c r="BE40" s="3">
        <f>2-AE106-AE108</f>
        <v>2</v>
      </c>
      <c r="BF40" s="3">
        <f>BC40+BD40</f>
        <v>0</v>
      </c>
      <c r="BG40" s="3">
        <f>BF40/BE40/3*100</f>
        <v>0</v>
      </c>
      <c r="BI40" s="3" t="s">
        <v>292</v>
      </c>
      <c r="BL40" s="83"/>
      <c r="BM40" s="89"/>
      <c r="BO40" s="3" t="s">
        <v>292</v>
      </c>
      <c r="BV40" s="3">
        <f>IF((BE40)=0,"-",(BG40))</f>
        <v>0</v>
      </c>
      <c r="BW40" s="3">
        <f t="shared" si="2"/>
        <v>0</v>
      </c>
    </row>
    <row r="41" spans="2:75" ht="28.5" customHeight="1" x14ac:dyDescent="0.15">
      <c r="B41" s="9"/>
      <c r="C41" s="718"/>
      <c r="D41" s="719"/>
      <c r="E41" s="719"/>
      <c r="F41" s="719"/>
      <c r="G41" s="719"/>
      <c r="H41" s="720"/>
      <c r="I41" s="741"/>
      <c r="J41" s="742"/>
      <c r="K41" s="742"/>
      <c r="L41" s="742"/>
      <c r="M41" s="742"/>
      <c r="N41" s="742"/>
      <c r="O41" s="743"/>
      <c r="P41" s="57"/>
      <c r="Q41" s="47" t="s">
        <v>72</v>
      </c>
      <c r="R41" s="656" t="s">
        <v>17</v>
      </c>
      <c r="S41" s="657"/>
      <c r="T41" s="657"/>
      <c r="U41" s="657"/>
      <c r="V41" s="658"/>
      <c r="W41" s="614"/>
      <c r="X41" s="96"/>
      <c r="Y41" s="654"/>
      <c r="Z41" s="654"/>
      <c r="AA41" s="611"/>
      <c r="AB41" s="623"/>
      <c r="AC41" s="572"/>
      <c r="AD41" s="606"/>
      <c r="AE41" s="606"/>
      <c r="AF41" s="631"/>
      <c r="AG41" s="632"/>
      <c r="AH41" s="632"/>
      <c r="AI41" s="633"/>
      <c r="AJ41" s="594"/>
      <c r="AK41" s="572"/>
      <c r="AL41" s="572"/>
      <c r="AM41" s="572"/>
      <c r="AN41" s="994"/>
      <c r="AO41" s="995"/>
      <c r="AP41" s="996"/>
      <c r="AQ41" s="570"/>
      <c r="AU41" s="3">
        <v>3.8</v>
      </c>
      <c r="AW41" s="3">
        <f>AB115*3</f>
        <v>0</v>
      </c>
      <c r="AX41" s="3">
        <f>AC115*2</f>
        <v>0</v>
      </c>
      <c r="AY41" s="3">
        <f>1-AE115</f>
        <v>1</v>
      </c>
      <c r="AZ41" s="3">
        <f t="shared" si="3"/>
        <v>0</v>
      </c>
      <c r="BA41" s="3">
        <f t="shared" si="4"/>
        <v>0</v>
      </c>
      <c r="BC41" s="3">
        <f>AB115*3</f>
        <v>0</v>
      </c>
      <c r="BD41" s="3">
        <f>AC115*2</f>
        <v>0</v>
      </c>
      <c r="BE41" s="3">
        <f>1-AE115</f>
        <v>1</v>
      </c>
      <c r="BF41" s="3">
        <f>BC41+BD41</f>
        <v>0</v>
      </c>
      <c r="BG41" s="3">
        <f>BF41/BE41/3*100</f>
        <v>0</v>
      </c>
      <c r="BI41" s="3" t="s">
        <v>292</v>
      </c>
      <c r="BL41" s="83"/>
      <c r="BM41" s="89"/>
      <c r="BO41" s="3" t="s">
        <v>292</v>
      </c>
      <c r="BV41" s="3">
        <f>IF((BE41)=0,"-",(BG41))</f>
        <v>0</v>
      </c>
      <c r="BW41" s="3">
        <f t="shared" si="2"/>
        <v>0</v>
      </c>
    </row>
    <row r="42" spans="2:75" ht="21.75" customHeight="1" x14ac:dyDescent="0.15">
      <c r="B42" s="9"/>
      <c r="C42" s="718"/>
      <c r="D42" s="719"/>
      <c r="E42" s="719"/>
      <c r="F42" s="719"/>
      <c r="G42" s="719"/>
      <c r="H42" s="720"/>
      <c r="I42" s="741"/>
      <c r="J42" s="742"/>
      <c r="K42" s="742"/>
      <c r="L42" s="742"/>
      <c r="M42" s="742"/>
      <c r="N42" s="742"/>
      <c r="O42" s="743"/>
      <c r="P42" s="873" t="s">
        <v>33</v>
      </c>
      <c r="Q42" s="828"/>
      <c r="R42" s="828"/>
      <c r="S42" s="828"/>
      <c r="T42" s="828"/>
      <c r="U42" s="828"/>
      <c r="V42" s="829"/>
      <c r="W42" s="575"/>
      <c r="X42" s="106"/>
      <c r="Y42" s="767"/>
      <c r="Z42" s="577"/>
      <c r="AA42" s="618" t="s">
        <v>44</v>
      </c>
      <c r="AB42" s="619"/>
      <c r="AC42" s="581"/>
      <c r="AD42" s="585"/>
      <c r="AE42" s="583"/>
      <c r="AF42" s="764"/>
      <c r="AG42" s="765"/>
      <c r="AH42" s="765"/>
      <c r="AI42" s="766"/>
      <c r="AJ42" s="619"/>
      <c r="AK42" s="581"/>
      <c r="AL42" s="585"/>
      <c r="AM42" s="583"/>
      <c r="AN42" s="764"/>
      <c r="AO42" s="765"/>
      <c r="AP42" s="812"/>
      <c r="AQ42" s="833"/>
      <c r="AT42" s="81">
        <v>4</v>
      </c>
      <c r="AU42" s="81"/>
      <c r="AV42" s="81"/>
      <c r="AW42" s="81">
        <f>SUM(AW43:AW45)</f>
        <v>0</v>
      </c>
      <c r="AX42" s="81">
        <f>SUM(AX43:AX45)</f>
        <v>0</v>
      </c>
      <c r="AY42" s="81">
        <f>SUM(AY43:AY45)</f>
        <v>6</v>
      </c>
      <c r="AZ42" s="81">
        <f t="shared" si="3"/>
        <v>0</v>
      </c>
      <c r="BA42" s="81">
        <f t="shared" si="4"/>
        <v>0</v>
      </c>
      <c r="BC42" s="81">
        <f>SUM(BC43:BC45)</f>
        <v>0</v>
      </c>
      <c r="BD42" s="81">
        <f>SUM(BD43:BD45)</f>
        <v>0</v>
      </c>
      <c r="BE42" s="81">
        <f>SUM(BE43:BE45)</f>
        <v>1</v>
      </c>
      <c r="BF42" s="81">
        <f>BC42+BD42</f>
        <v>0</v>
      </c>
      <c r="BG42" s="81">
        <f>BF42/BE42/3*100</f>
        <v>0</v>
      </c>
      <c r="BI42" s="81">
        <f>SUM(BI43:BI45)</f>
        <v>0</v>
      </c>
      <c r="BJ42" s="81">
        <f>SUM(BJ43:BJ45)</f>
        <v>0</v>
      </c>
      <c r="BK42" s="81">
        <f>SUM(BK43:BK45)</f>
        <v>3</v>
      </c>
      <c r="BL42" s="81">
        <f>BI42+BJ42</f>
        <v>0</v>
      </c>
      <c r="BM42" s="204">
        <f>BL42/BK42/3*100</f>
        <v>0</v>
      </c>
      <c r="BO42" s="81" t="s">
        <v>292</v>
      </c>
      <c r="BP42" s="81"/>
      <c r="BQ42" s="81"/>
      <c r="BR42" s="81"/>
      <c r="BS42" s="81"/>
      <c r="BT42" s="3">
        <f>IF((BK42)=0,"-",(BM42))</f>
        <v>0</v>
      </c>
      <c r="BV42" s="3">
        <f>IF((BE42)=0,"-",(BG42))</f>
        <v>0</v>
      </c>
      <c r="BW42" s="3">
        <f t="shared" si="2"/>
        <v>0</v>
      </c>
    </row>
    <row r="43" spans="2:75" ht="12.75" customHeight="1" x14ac:dyDescent="0.15">
      <c r="B43" s="9"/>
      <c r="C43" s="718"/>
      <c r="D43" s="719"/>
      <c r="E43" s="719"/>
      <c r="F43" s="719"/>
      <c r="G43" s="719"/>
      <c r="H43" s="720"/>
      <c r="I43" s="741"/>
      <c r="J43" s="742"/>
      <c r="K43" s="742"/>
      <c r="L43" s="742"/>
      <c r="M43" s="742"/>
      <c r="N43" s="742"/>
      <c r="O43" s="743"/>
      <c r="P43" s="575"/>
      <c r="Q43" s="577" t="s">
        <v>170</v>
      </c>
      <c r="R43" s="663" t="s">
        <v>332</v>
      </c>
      <c r="S43" s="664"/>
      <c r="T43" s="664"/>
      <c r="U43" s="664"/>
      <c r="V43" s="665"/>
      <c r="W43" s="673"/>
      <c r="X43" s="90"/>
      <c r="Y43" s="768"/>
      <c r="Z43" s="647"/>
      <c r="AA43" s="648"/>
      <c r="AB43" s="620"/>
      <c r="AC43" s="644"/>
      <c r="AD43" s="625"/>
      <c r="AE43" s="626"/>
      <c r="AF43" s="634"/>
      <c r="AG43" s="635"/>
      <c r="AH43" s="635"/>
      <c r="AI43" s="636"/>
      <c r="AJ43" s="620"/>
      <c r="AK43" s="644"/>
      <c r="AL43" s="625"/>
      <c r="AM43" s="626"/>
      <c r="AN43" s="634"/>
      <c r="AO43" s="635"/>
      <c r="AP43" s="813"/>
      <c r="AQ43" s="569"/>
      <c r="AU43" s="3">
        <v>4.0999999999999996</v>
      </c>
      <c r="AW43" s="3">
        <f>AB119*3</f>
        <v>0</v>
      </c>
      <c r="AX43" s="3">
        <f>AC119*2</f>
        <v>0</v>
      </c>
      <c r="AY43" s="3">
        <f>1-AE119</f>
        <v>1</v>
      </c>
      <c r="AZ43" s="3">
        <f t="shared" si="3"/>
        <v>0</v>
      </c>
      <c r="BA43" s="3">
        <f t="shared" si="4"/>
        <v>0</v>
      </c>
      <c r="BC43" s="3" t="s">
        <v>292</v>
      </c>
      <c r="BI43" s="3" t="s">
        <v>292</v>
      </c>
      <c r="BL43" s="83"/>
      <c r="BM43" s="89"/>
      <c r="BO43" s="3" t="s">
        <v>292</v>
      </c>
      <c r="BW43" s="3">
        <f t="shared" si="2"/>
        <v>0</v>
      </c>
    </row>
    <row r="44" spans="2:75" ht="33.75" customHeight="1" thickBot="1" x14ac:dyDescent="0.2">
      <c r="B44" s="9"/>
      <c r="C44" s="721"/>
      <c r="D44" s="722"/>
      <c r="E44" s="722"/>
      <c r="F44" s="722"/>
      <c r="G44" s="722"/>
      <c r="H44" s="723"/>
      <c r="I44" s="747"/>
      <c r="J44" s="713"/>
      <c r="K44" s="713"/>
      <c r="L44" s="713"/>
      <c r="M44" s="713"/>
      <c r="N44" s="713"/>
      <c r="O44" s="714"/>
      <c r="P44" s="674"/>
      <c r="Q44" s="672"/>
      <c r="R44" s="852"/>
      <c r="S44" s="853"/>
      <c r="T44" s="853"/>
      <c r="U44" s="853"/>
      <c r="V44" s="854"/>
      <c r="W44" s="674"/>
      <c r="X44" s="91"/>
      <c r="Y44" s="769"/>
      <c r="Z44" s="672"/>
      <c r="AA44" s="671"/>
      <c r="AB44" s="621"/>
      <c r="AC44" s="670"/>
      <c r="AD44" s="780"/>
      <c r="AE44" s="770"/>
      <c r="AF44" s="637"/>
      <c r="AG44" s="638"/>
      <c r="AH44" s="638"/>
      <c r="AI44" s="639"/>
      <c r="AJ44" s="621"/>
      <c r="AK44" s="670"/>
      <c r="AL44" s="780"/>
      <c r="AM44" s="770"/>
      <c r="AN44" s="637"/>
      <c r="AO44" s="638"/>
      <c r="AP44" s="814"/>
      <c r="AQ44" s="781"/>
      <c r="AU44" s="3">
        <v>4.2</v>
      </c>
      <c r="AW44" s="3">
        <f>(AB122+AB124)*3</f>
        <v>0</v>
      </c>
      <c r="AX44" s="3">
        <f>(AC122+AC124)*2</f>
        <v>0</v>
      </c>
      <c r="AY44" s="3">
        <f>2-AE122-AE124</f>
        <v>2</v>
      </c>
      <c r="AZ44" s="3">
        <f t="shared" si="3"/>
        <v>0</v>
      </c>
      <c r="BA44" s="3">
        <f t="shared" si="4"/>
        <v>0</v>
      </c>
      <c r="BC44" s="3" t="s">
        <v>292</v>
      </c>
      <c r="BI44" s="3" t="s">
        <v>292</v>
      </c>
      <c r="BL44" s="83"/>
      <c r="BM44" s="89"/>
      <c r="BO44" s="3" t="s">
        <v>292</v>
      </c>
      <c r="BW44" s="3">
        <f t="shared" si="2"/>
        <v>0</v>
      </c>
    </row>
    <row r="45" spans="2:75" ht="15" customHeight="1" x14ac:dyDescent="0.15">
      <c r="B45" s="9"/>
      <c r="C45" s="67" t="s">
        <v>98</v>
      </c>
      <c r="D45" s="64"/>
      <c r="E45" s="64"/>
      <c r="F45" s="64"/>
      <c r="G45" s="64"/>
      <c r="H45" s="603"/>
      <c r="I45" s="603"/>
      <c r="J45" s="603"/>
      <c r="K45" s="603"/>
      <c r="L45" s="603"/>
      <c r="M45" s="603"/>
      <c r="N45" s="603"/>
      <c r="O45" s="603"/>
      <c r="P45" s="603"/>
      <c r="Q45" s="603"/>
      <c r="R45" s="603"/>
      <c r="S45" s="603"/>
      <c r="T45" s="603"/>
      <c r="U45" s="603"/>
      <c r="V45" s="603"/>
      <c r="W45" s="603"/>
      <c r="X45" s="603"/>
      <c r="Y45" s="603"/>
      <c r="Z45" s="603"/>
      <c r="AA45" s="603"/>
      <c r="AB45" s="800"/>
      <c r="AC45" s="800"/>
      <c r="AD45" s="800"/>
      <c r="AE45" s="800"/>
      <c r="AF45" s="800"/>
      <c r="AG45" s="800"/>
      <c r="AH45" s="800"/>
      <c r="AI45" s="800"/>
      <c r="AJ45" s="800"/>
      <c r="AK45" s="800"/>
      <c r="AL45" s="800"/>
      <c r="AM45" s="800"/>
      <c r="AN45" s="603"/>
      <c r="AO45" s="603"/>
      <c r="AP45" s="603"/>
      <c r="AQ45" s="801"/>
      <c r="AU45" s="3">
        <v>4.3</v>
      </c>
      <c r="AW45" s="3">
        <f>(AB127+AB129+AB135)*3</f>
        <v>0</v>
      </c>
      <c r="AX45" s="3">
        <f>(AC127+AC129+AC135)*2</f>
        <v>0</v>
      </c>
      <c r="AY45" s="3">
        <f>3-AE127-AE129-AE135</f>
        <v>3</v>
      </c>
      <c r="AZ45" s="3">
        <f t="shared" si="3"/>
        <v>0</v>
      </c>
      <c r="BA45" s="3">
        <f t="shared" si="4"/>
        <v>0</v>
      </c>
      <c r="BC45" s="3">
        <f>AB127*3</f>
        <v>0</v>
      </c>
      <c r="BD45" s="3">
        <f>AC127*2</f>
        <v>0</v>
      </c>
      <c r="BE45" s="3">
        <f>1-AE127</f>
        <v>1</v>
      </c>
      <c r="BF45" s="3">
        <f>BC45+BD45</f>
        <v>0</v>
      </c>
      <c r="BG45" s="3">
        <f>BF45/BE45/3*100</f>
        <v>0</v>
      </c>
      <c r="BI45" s="3">
        <f>(AB131+AB133+AB135)*3</f>
        <v>0</v>
      </c>
      <c r="BJ45" s="3">
        <f>(AC131+AC133+AC135)*2</f>
        <v>0</v>
      </c>
      <c r="BK45" s="3">
        <f>3-AE131-AE133-AE135</f>
        <v>3</v>
      </c>
      <c r="BL45" s="83">
        <f>BI45+BJ45</f>
        <v>0</v>
      </c>
      <c r="BM45" s="89">
        <f>BL45/BK45/3*100</f>
        <v>0</v>
      </c>
      <c r="BO45" s="3" t="s">
        <v>292</v>
      </c>
      <c r="BT45" s="3">
        <f>IF((BK45)=0,"-",(BM45))</f>
        <v>0</v>
      </c>
      <c r="BV45" s="3">
        <f>IF((BE45)=0,"-",(BG45))</f>
        <v>0</v>
      </c>
      <c r="BW45" s="3">
        <f t="shared" si="2"/>
        <v>0</v>
      </c>
    </row>
    <row r="46" spans="2:75" ht="22.5" customHeight="1" x14ac:dyDescent="0.15">
      <c r="B46" s="9"/>
      <c r="C46" s="65"/>
      <c r="D46" s="875" t="s">
        <v>353</v>
      </c>
      <c r="E46" s="900"/>
      <c r="F46" s="900"/>
      <c r="G46" s="900"/>
      <c r="H46" s="901"/>
      <c r="I46" s="741" t="s">
        <v>309</v>
      </c>
      <c r="J46" s="742"/>
      <c r="K46" s="742"/>
      <c r="L46" s="742"/>
      <c r="M46" s="742"/>
      <c r="N46" s="742"/>
      <c r="O46" s="743"/>
      <c r="P46" s="873" t="s">
        <v>18</v>
      </c>
      <c r="Q46" s="828"/>
      <c r="R46" s="828"/>
      <c r="S46" s="828"/>
      <c r="T46" s="828"/>
      <c r="U46" s="828"/>
      <c r="V46" s="829"/>
      <c r="W46" s="575" t="s">
        <v>142</v>
      </c>
      <c r="X46" s="103"/>
      <c r="Y46" s="577" t="s">
        <v>152</v>
      </c>
      <c r="Z46" s="577"/>
      <c r="AA46" s="618"/>
      <c r="AB46" s="697"/>
      <c r="AC46" s="615"/>
      <c r="AD46" s="763"/>
      <c r="AE46" s="763"/>
      <c r="AF46" s="764"/>
      <c r="AG46" s="765"/>
      <c r="AH46" s="765"/>
      <c r="AI46" s="766"/>
      <c r="AJ46" s="749"/>
      <c r="AK46" s="615"/>
      <c r="AL46" s="615"/>
      <c r="AM46" s="615"/>
      <c r="AN46" s="764"/>
      <c r="AO46" s="765"/>
      <c r="AP46" s="812"/>
      <c r="AQ46" s="833"/>
    </row>
    <row r="47" spans="2:75" ht="27.75" customHeight="1" x14ac:dyDescent="0.15">
      <c r="B47" s="9"/>
      <c r="C47" s="65"/>
      <c r="D47" s="862"/>
      <c r="E47" s="863"/>
      <c r="F47" s="863"/>
      <c r="G47" s="863"/>
      <c r="H47" s="864"/>
      <c r="I47" s="741"/>
      <c r="J47" s="742"/>
      <c r="K47" s="742"/>
      <c r="L47" s="742"/>
      <c r="M47" s="742"/>
      <c r="N47" s="742"/>
      <c r="O47" s="743"/>
      <c r="P47" s="57"/>
      <c r="Q47" s="48" t="s">
        <v>153</v>
      </c>
      <c r="R47" s="662" t="s">
        <v>308</v>
      </c>
      <c r="S47" s="660"/>
      <c r="T47" s="660"/>
      <c r="U47" s="660"/>
      <c r="V47" s="661"/>
      <c r="W47" s="614"/>
      <c r="X47" s="96"/>
      <c r="Y47" s="654"/>
      <c r="Z47" s="654"/>
      <c r="AA47" s="611"/>
      <c r="AB47" s="623"/>
      <c r="AC47" s="572"/>
      <c r="AD47" s="606"/>
      <c r="AE47" s="606"/>
      <c r="AF47" s="631"/>
      <c r="AG47" s="632"/>
      <c r="AH47" s="632"/>
      <c r="AI47" s="633"/>
      <c r="AJ47" s="594"/>
      <c r="AK47" s="572"/>
      <c r="AL47" s="572"/>
      <c r="AM47" s="572"/>
      <c r="AN47" s="631"/>
      <c r="AO47" s="632"/>
      <c r="AP47" s="935"/>
      <c r="AQ47" s="570"/>
      <c r="AT47" s="81" t="s">
        <v>258</v>
      </c>
      <c r="AU47" s="81"/>
      <c r="AV47" s="81"/>
      <c r="AW47" s="81">
        <f>AW48+AW51</f>
        <v>0</v>
      </c>
      <c r="AX47" s="81">
        <f>AX48+AX51</f>
        <v>0</v>
      </c>
      <c r="AY47" s="81">
        <f>AY48+AY51</f>
        <v>4</v>
      </c>
      <c r="AZ47" s="81">
        <f>AW47+AX47</f>
        <v>0</v>
      </c>
      <c r="BA47" s="81">
        <f>AZ47/AY47/3*100</f>
        <v>0</v>
      </c>
      <c r="BC47" s="81" t="s">
        <v>292</v>
      </c>
      <c r="BD47" s="81"/>
      <c r="BE47" s="81"/>
      <c r="BF47" s="81"/>
      <c r="BG47" s="81"/>
      <c r="BI47" s="81" t="s">
        <v>292</v>
      </c>
      <c r="BJ47" s="81"/>
      <c r="BK47" s="81"/>
      <c r="BL47" s="81"/>
      <c r="BM47" s="81"/>
      <c r="BO47" s="81" t="s">
        <v>292</v>
      </c>
      <c r="BP47" s="81"/>
      <c r="BQ47" s="81"/>
      <c r="BR47" s="81"/>
      <c r="BS47" s="81"/>
      <c r="BW47" s="3">
        <f t="shared" si="2"/>
        <v>0</v>
      </c>
    </row>
    <row r="48" spans="2:75" ht="24.75" customHeight="1" x14ac:dyDescent="0.15">
      <c r="B48" s="9"/>
      <c r="C48" s="65"/>
      <c r="D48" s="862"/>
      <c r="E48" s="863"/>
      <c r="F48" s="863"/>
      <c r="G48" s="863"/>
      <c r="H48" s="864"/>
      <c r="I48" s="741"/>
      <c r="J48" s="742"/>
      <c r="K48" s="742"/>
      <c r="L48" s="742"/>
      <c r="M48" s="742"/>
      <c r="N48" s="742"/>
      <c r="O48" s="743"/>
      <c r="P48" s="659" t="s">
        <v>319</v>
      </c>
      <c r="Q48" s="660"/>
      <c r="R48" s="660"/>
      <c r="S48" s="660"/>
      <c r="T48" s="660"/>
      <c r="U48" s="660"/>
      <c r="V48" s="661"/>
      <c r="W48" s="575" t="s">
        <v>142</v>
      </c>
      <c r="X48" s="69"/>
      <c r="Y48" s="577"/>
      <c r="Z48" s="577"/>
      <c r="AA48" s="618"/>
      <c r="AB48" s="697"/>
      <c r="AC48" s="615"/>
      <c r="AD48" s="763"/>
      <c r="AE48" s="763"/>
      <c r="AF48" s="764"/>
      <c r="AG48" s="765"/>
      <c r="AH48" s="765"/>
      <c r="AI48" s="766"/>
      <c r="AJ48" s="749"/>
      <c r="AK48" s="615"/>
      <c r="AL48" s="615"/>
      <c r="AM48" s="615"/>
      <c r="AN48" s="585"/>
      <c r="AO48" s="586"/>
      <c r="AP48" s="587"/>
      <c r="AQ48" s="750"/>
      <c r="AT48" s="3">
        <v>5</v>
      </c>
      <c r="AW48" s="3">
        <f>SUM(AW49:AW50)</f>
        <v>0</v>
      </c>
      <c r="AX48" s="3">
        <f>SUM(AX49:AX50)</f>
        <v>0</v>
      </c>
      <c r="AY48" s="3">
        <f>SUM(AY49:AY50)</f>
        <v>3</v>
      </c>
      <c r="AZ48" s="3">
        <f>AW48+AX48</f>
        <v>0</v>
      </c>
      <c r="BA48" s="3">
        <f>AZ48/AY48/3*100</f>
        <v>0</v>
      </c>
      <c r="BC48" s="3" t="s">
        <v>292</v>
      </c>
      <c r="BI48" s="3" t="s">
        <v>292</v>
      </c>
      <c r="BO48" s="3" t="s">
        <v>292</v>
      </c>
      <c r="BW48" s="3">
        <f t="shared" si="2"/>
        <v>0</v>
      </c>
    </row>
    <row r="49" spans="2:75" ht="49.5" customHeight="1" x14ac:dyDescent="0.15">
      <c r="B49" s="9"/>
      <c r="C49" s="65"/>
      <c r="D49" s="862"/>
      <c r="E49" s="863"/>
      <c r="F49" s="863"/>
      <c r="G49" s="863"/>
      <c r="H49" s="864"/>
      <c r="I49" s="741"/>
      <c r="J49" s="742"/>
      <c r="K49" s="742"/>
      <c r="L49" s="742"/>
      <c r="M49" s="742"/>
      <c r="N49" s="742"/>
      <c r="O49" s="743"/>
      <c r="P49" s="51"/>
      <c r="Q49" s="48" t="s">
        <v>153</v>
      </c>
      <c r="R49" s="662" t="s">
        <v>307</v>
      </c>
      <c r="S49" s="660"/>
      <c r="T49" s="660"/>
      <c r="U49" s="660"/>
      <c r="V49" s="661"/>
      <c r="W49" s="614"/>
      <c r="X49" s="96"/>
      <c r="Y49" s="654"/>
      <c r="Z49" s="654"/>
      <c r="AA49" s="611"/>
      <c r="AB49" s="623"/>
      <c r="AC49" s="572"/>
      <c r="AD49" s="606"/>
      <c r="AE49" s="606"/>
      <c r="AF49" s="631"/>
      <c r="AG49" s="632"/>
      <c r="AH49" s="632"/>
      <c r="AI49" s="633"/>
      <c r="AJ49" s="594"/>
      <c r="AK49" s="572"/>
      <c r="AL49" s="572"/>
      <c r="AM49" s="572"/>
      <c r="AN49" s="790"/>
      <c r="AO49" s="844"/>
      <c r="AP49" s="845"/>
      <c r="AQ49" s="753"/>
      <c r="AT49" s="3" t="s">
        <v>94</v>
      </c>
      <c r="AU49" s="3">
        <v>5.0999999999999996</v>
      </c>
      <c r="AW49" s="3">
        <f>AB138*3</f>
        <v>0</v>
      </c>
      <c r="AX49" s="3">
        <f>AC138*2</f>
        <v>0</v>
      </c>
      <c r="AY49" s="3">
        <f>1-AE138</f>
        <v>1</v>
      </c>
      <c r="AZ49" s="3">
        <f>AW49+AX49</f>
        <v>0</v>
      </c>
      <c r="BA49" s="3">
        <f>AZ49/AY49/3*100</f>
        <v>0</v>
      </c>
      <c r="BC49" s="3" t="s">
        <v>292</v>
      </c>
      <c r="BI49" s="3" t="s">
        <v>292</v>
      </c>
      <c r="BO49" s="3" t="s">
        <v>292</v>
      </c>
      <c r="BW49" s="3">
        <f t="shared" si="2"/>
        <v>0</v>
      </c>
    </row>
    <row r="50" spans="2:75" ht="18.75" customHeight="1" x14ac:dyDescent="0.15">
      <c r="B50" s="9"/>
      <c r="C50" s="65"/>
      <c r="D50" s="862"/>
      <c r="E50" s="863"/>
      <c r="F50" s="863"/>
      <c r="G50" s="863"/>
      <c r="H50" s="864"/>
      <c r="I50" s="741"/>
      <c r="J50" s="742"/>
      <c r="K50" s="742"/>
      <c r="L50" s="742"/>
      <c r="M50" s="742"/>
      <c r="N50" s="742"/>
      <c r="O50" s="743"/>
      <c r="P50" s="659" t="s">
        <v>310</v>
      </c>
      <c r="Q50" s="660"/>
      <c r="R50" s="660"/>
      <c r="S50" s="660"/>
      <c r="T50" s="660"/>
      <c r="U50" s="660"/>
      <c r="V50" s="661"/>
      <c r="W50" s="575" t="s">
        <v>155</v>
      </c>
      <c r="X50" s="69"/>
      <c r="Y50" s="577"/>
      <c r="Z50" s="577"/>
      <c r="AA50" s="618"/>
      <c r="AB50" s="697"/>
      <c r="AC50" s="615"/>
      <c r="AD50" s="763"/>
      <c r="AE50" s="763"/>
      <c r="AF50" s="764"/>
      <c r="AG50" s="765"/>
      <c r="AH50" s="765"/>
      <c r="AI50" s="766"/>
      <c r="AJ50" s="749"/>
      <c r="AK50" s="615"/>
      <c r="AL50" s="615"/>
      <c r="AM50" s="615"/>
      <c r="AN50" s="585"/>
      <c r="AO50" s="586"/>
      <c r="AP50" s="587"/>
      <c r="AQ50" s="750"/>
      <c r="AU50" s="3">
        <v>5.2</v>
      </c>
      <c r="AW50" s="3">
        <f>(AB141+AB143)*3</f>
        <v>0</v>
      </c>
      <c r="AX50" s="3">
        <f>(AC141+AC143)*2</f>
        <v>0</v>
      </c>
      <c r="AY50" s="3">
        <f>2-AE141-AE143</f>
        <v>2</v>
      </c>
      <c r="AZ50" s="3">
        <f>AW50+AX50</f>
        <v>0</v>
      </c>
      <c r="BA50" s="3">
        <f>AZ50/AY50/3*100</f>
        <v>0</v>
      </c>
      <c r="BC50" s="3" t="s">
        <v>292</v>
      </c>
      <c r="BI50" s="3" t="s">
        <v>292</v>
      </c>
      <c r="BO50" s="3" t="s">
        <v>292</v>
      </c>
      <c r="BW50" s="3">
        <f t="shared" si="2"/>
        <v>0</v>
      </c>
    </row>
    <row r="51" spans="2:75" ht="27" customHeight="1" x14ac:dyDescent="0.15">
      <c r="B51" s="9"/>
      <c r="C51" s="65"/>
      <c r="D51" s="862"/>
      <c r="E51" s="863"/>
      <c r="F51" s="863"/>
      <c r="G51" s="863"/>
      <c r="H51" s="864"/>
      <c r="I51" s="741"/>
      <c r="J51" s="742"/>
      <c r="K51" s="742"/>
      <c r="L51" s="742"/>
      <c r="M51" s="742"/>
      <c r="N51" s="742"/>
      <c r="O51" s="743"/>
      <c r="P51" s="51"/>
      <c r="Q51" s="48" t="s">
        <v>65</v>
      </c>
      <c r="R51" s="662" t="s">
        <v>311</v>
      </c>
      <c r="S51" s="660"/>
      <c r="T51" s="660"/>
      <c r="U51" s="660"/>
      <c r="V51" s="661"/>
      <c r="W51" s="614"/>
      <c r="X51" s="96"/>
      <c r="Y51" s="654"/>
      <c r="Z51" s="654"/>
      <c r="AA51" s="611"/>
      <c r="AB51" s="623"/>
      <c r="AC51" s="572"/>
      <c r="AD51" s="606"/>
      <c r="AE51" s="606"/>
      <c r="AF51" s="631"/>
      <c r="AG51" s="632"/>
      <c r="AH51" s="632"/>
      <c r="AI51" s="633"/>
      <c r="AJ51" s="594"/>
      <c r="AK51" s="572"/>
      <c r="AL51" s="572"/>
      <c r="AM51" s="572"/>
      <c r="AN51" s="790"/>
      <c r="AO51" s="844"/>
      <c r="AP51" s="845"/>
      <c r="AQ51" s="753"/>
      <c r="AT51" s="3">
        <v>6</v>
      </c>
      <c r="AW51" s="3">
        <f>AB147*3</f>
        <v>0</v>
      </c>
      <c r="AX51" s="3">
        <f>AC147*2</f>
        <v>0</v>
      </c>
      <c r="AY51" s="3">
        <f>1-AE147</f>
        <v>1</v>
      </c>
      <c r="AZ51" s="3">
        <f>AW51+AX51</f>
        <v>0</v>
      </c>
      <c r="BA51" s="3">
        <f>AZ51/AY51/3*100</f>
        <v>0</v>
      </c>
      <c r="BC51" s="3" t="s">
        <v>292</v>
      </c>
      <c r="BI51" s="3" t="s">
        <v>292</v>
      </c>
      <c r="BO51" s="3" t="s">
        <v>292</v>
      </c>
      <c r="BW51" s="3">
        <f t="shared" si="2"/>
        <v>0</v>
      </c>
    </row>
    <row r="52" spans="2:75" ht="21" customHeight="1" x14ac:dyDescent="0.15">
      <c r="B52" s="9"/>
      <c r="C52" s="65"/>
      <c r="D52" s="862"/>
      <c r="E52" s="863"/>
      <c r="F52" s="863"/>
      <c r="G52" s="863"/>
      <c r="H52" s="864"/>
      <c r="I52" s="741"/>
      <c r="J52" s="742"/>
      <c r="K52" s="742"/>
      <c r="L52" s="742"/>
      <c r="M52" s="742"/>
      <c r="N52" s="742"/>
      <c r="O52" s="743"/>
      <c r="P52" s="659" t="s">
        <v>32</v>
      </c>
      <c r="Q52" s="660"/>
      <c r="R52" s="660"/>
      <c r="S52" s="660"/>
      <c r="T52" s="660"/>
      <c r="U52" s="660"/>
      <c r="V52" s="661"/>
      <c r="W52" s="575" t="s">
        <v>155</v>
      </c>
      <c r="X52" s="69"/>
      <c r="Y52" s="577"/>
      <c r="Z52" s="577"/>
      <c r="AA52" s="618"/>
      <c r="AB52" s="697"/>
      <c r="AC52" s="615"/>
      <c r="AD52" s="763"/>
      <c r="AE52" s="763"/>
      <c r="AF52" s="764"/>
      <c r="AG52" s="765"/>
      <c r="AH52" s="765"/>
      <c r="AI52" s="766"/>
      <c r="AJ52" s="749"/>
      <c r="AK52" s="615"/>
      <c r="AL52" s="615"/>
      <c r="AM52" s="615"/>
      <c r="AN52" s="585"/>
      <c r="AO52" s="586"/>
      <c r="AP52" s="587"/>
      <c r="AQ52" s="750"/>
    </row>
    <row r="53" spans="2:75" ht="23.25" customHeight="1" x14ac:dyDescent="0.15">
      <c r="B53" s="9"/>
      <c r="C53" s="65"/>
      <c r="D53" s="862"/>
      <c r="E53" s="863"/>
      <c r="F53" s="863"/>
      <c r="G53" s="863"/>
      <c r="H53" s="864"/>
      <c r="I53" s="741"/>
      <c r="J53" s="742"/>
      <c r="K53" s="742"/>
      <c r="L53" s="742"/>
      <c r="M53" s="742"/>
      <c r="N53" s="742"/>
      <c r="O53" s="743"/>
      <c r="P53" s="54"/>
      <c r="Q53" s="48" t="s">
        <v>65</v>
      </c>
      <c r="R53" s="662" t="s">
        <v>31</v>
      </c>
      <c r="S53" s="660"/>
      <c r="T53" s="660"/>
      <c r="U53" s="660"/>
      <c r="V53" s="661"/>
      <c r="W53" s="614"/>
      <c r="X53" s="96"/>
      <c r="Y53" s="654"/>
      <c r="Z53" s="654"/>
      <c r="AA53" s="611"/>
      <c r="AB53" s="623"/>
      <c r="AC53" s="572"/>
      <c r="AD53" s="606"/>
      <c r="AE53" s="606"/>
      <c r="AF53" s="631"/>
      <c r="AG53" s="632"/>
      <c r="AH53" s="632"/>
      <c r="AI53" s="633"/>
      <c r="AJ53" s="594"/>
      <c r="AK53" s="572"/>
      <c r="AL53" s="572"/>
      <c r="AM53" s="572"/>
      <c r="AN53" s="790"/>
      <c r="AO53" s="844"/>
      <c r="AP53" s="845"/>
      <c r="AQ53" s="753"/>
      <c r="AV53" s="80" t="s">
        <v>295</v>
      </c>
      <c r="AW53" s="80" t="s">
        <v>252</v>
      </c>
      <c r="AX53" s="80" t="s">
        <v>172</v>
      </c>
      <c r="AY53" s="80" t="s">
        <v>173</v>
      </c>
      <c r="AZ53" s="80" t="s">
        <v>296</v>
      </c>
      <c r="BA53" s="80" t="s">
        <v>174</v>
      </c>
      <c r="BB53" s="214" t="s">
        <v>297</v>
      </c>
      <c r="BC53" s="214" t="s">
        <v>298</v>
      </c>
      <c r="BD53" s="214" t="s">
        <v>299</v>
      </c>
      <c r="BE53" s="214" t="s">
        <v>300</v>
      </c>
    </row>
    <row r="54" spans="2:75" ht="21" customHeight="1" x14ac:dyDescent="0.15">
      <c r="B54" s="9"/>
      <c r="C54" s="65"/>
      <c r="D54" s="862"/>
      <c r="E54" s="863"/>
      <c r="F54" s="863"/>
      <c r="G54" s="863"/>
      <c r="H54" s="864"/>
      <c r="I54" s="741"/>
      <c r="J54" s="742"/>
      <c r="K54" s="742"/>
      <c r="L54" s="742"/>
      <c r="M54" s="742"/>
      <c r="N54" s="742"/>
      <c r="O54" s="743"/>
      <c r="P54" s="659" t="s">
        <v>30</v>
      </c>
      <c r="Q54" s="660"/>
      <c r="R54" s="660"/>
      <c r="S54" s="660"/>
      <c r="T54" s="660"/>
      <c r="U54" s="660"/>
      <c r="V54" s="661"/>
      <c r="W54" s="575" t="s">
        <v>155</v>
      </c>
      <c r="X54" s="107"/>
      <c r="Y54" s="577"/>
      <c r="Z54" s="577"/>
      <c r="AA54" s="618"/>
      <c r="AB54" s="619"/>
      <c r="AC54" s="581"/>
      <c r="AD54" s="585"/>
      <c r="AE54" s="583"/>
      <c r="AF54" s="764"/>
      <c r="AG54" s="765"/>
      <c r="AH54" s="765"/>
      <c r="AI54" s="766"/>
      <c r="AJ54" s="619"/>
      <c r="AK54" s="581"/>
      <c r="AL54" s="585"/>
      <c r="AM54" s="583"/>
      <c r="AN54" s="754"/>
      <c r="AO54" s="755"/>
      <c r="AP54" s="756"/>
      <c r="AQ54" s="750"/>
      <c r="AU54" s="3" t="s">
        <v>301</v>
      </c>
      <c r="AV54" s="88">
        <f>BA17</f>
        <v>0</v>
      </c>
      <c r="AW54" s="3">
        <f>BA22</f>
        <v>0</v>
      </c>
      <c r="AX54" s="3">
        <f>BA30</f>
        <v>0</v>
      </c>
      <c r="AY54" s="88">
        <f>BA31</f>
        <v>0</v>
      </c>
      <c r="AZ54" s="3">
        <f>BA32</f>
        <v>0</v>
      </c>
      <c r="BA54" s="3">
        <f>BA33</f>
        <v>0</v>
      </c>
      <c r="BB54" s="3">
        <f>BA35</f>
        <v>0</v>
      </c>
      <c r="BC54" s="3">
        <f>BA39</f>
        <v>0</v>
      </c>
      <c r="BD54" s="3">
        <f>BA42</f>
        <v>0</v>
      </c>
      <c r="BE54" s="3">
        <f>BA47</f>
        <v>0</v>
      </c>
    </row>
    <row r="55" spans="2:75" ht="14.25" customHeight="1" x14ac:dyDescent="0.15">
      <c r="B55" s="9"/>
      <c r="C55" s="65"/>
      <c r="D55" s="862"/>
      <c r="E55" s="863"/>
      <c r="F55" s="863"/>
      <c r="G55" s="863"/>
      <c r="H55" s="864"/>
      <c r="I55" s="741"/>
      <c r="J55" s="742"/>
      <c r="K55" s="742"/>
      <c r="L55" s="742"/>
      <c r="M55" s="742"/>
      <c r="N55" s="742"/>
      <c r="O55" s="743"/>
      <c r="P55" s="687"/>
      <c r="Q55" s="675" t="s">
        <v>170</v>
      </c>
      <c r="R55" s="709" t="s">
        <v>312</v>
      </c>
      <c r="S55" s="710"/>
      <c r="T55" s="710"/>
      <c r="U55" s="710"/>
      <c r="V55" s="711"/>
      <c r="W55" s="673"/>
      <c r="X55" s="90"/>
      <c r="Y55" s="647"/>
      <c r="Z55" s="647"/>
      <c r="AA55" s="648"/>
      <c r="AB55" s="620"/>
      <c r="AC55" s="644"/>
      <c r="AD55" s="625"/>
      <c r="AE55" s="626"/>
      <c r="AF55" s="634"/>
      <c r="AG55" s="635"/>
      <c r="AH55" s="635"/>
      <c r="AI55" s="636"/>
      <c r="AJ55" s="620"/>
      <c r="AK55" s="644"/>
      <c r="AL55" s="625"/>
      <c r="AM55" s="626"/>
      <c r="AN55" s="849"/>
      <c r="AO55" s="850"/>
      <c r="AP55" s="851"/>
      <c r="AQ55" s="751"/>
      <c r="AU55" s="3" t="s">
        <v>259</v>
      </c>
      <c r="AV55" s="3">
        <v>88</v>
      </c>
      <c r="AW55" s="3">
        <v>88</v>
      </c>
      <c r="AX55" s="3">
        <v>88</v>
      </c>
      <c r="AY55" s="3">
        <v>88</v>
      </c>
      <c r="AZ55" s="3">
        <v>88</v>
      </c>
      <c r="BA55" s="3">
        <v>88</v>
      </c>
      <c r="BB55" s="3">
        <v>88</v>
      </c>
      <c r="BC55" s="3">
        <v>88</v>
      </c>
      <c r="BD55" s="3">
        <v>88</v>
      </c>
      <c r="BE55" s="3">
        <v>88</v>
      </c>
    </row>
    <row r="56" spans="2:75" ht="7.5" customHeight="1" thickBot="1" x14ac:dyDescent="0.2">
      <c r="B56" s="9"/>
      <c r="C56" s="65"/>
      <c r="D56" s="902"/>
      <c r="E56" s="903"/>
      <c r="F56" s="903"/>
      <c r="G56" s="903"/>
      <c r="H56" s="904"/>
      <c r="I56" s="744"/>
      <c r="J56" s="745"/>
      <c r="K56" s="745"/>
      <c r="L56" s="745"/>
      <c r="M56" s="745"/>
      <c r="N56" s="745"/>
      <c r="O56" s="746"/>
      <c r="P56" s="646"/>
      <c r="Q56" s="651"/>
      <c r="R56" s="868"/>
      <c r="S56" s="745"/>
      <c r="T56" s="745"/>
      <c r="U56" s="745"/>
      <c r="V56" s="746"/>
      <c r="W56" s="576"/>
      <c r="X56" s="98"/>
      <c r="Y56" s="578"/>
      <c r="Z56" s="578"/>
      <c r="AA56" s="649"/>
      <c r="AB56" s="643"/>
      <c r="AC56" s="582"/>
      <c r="AD56" s="588"/>
      <c r="AE56" s="584"/>
      <c r="AF56" s="640"/>
      <c r="AG56" s="641"/>
      <c r="AH56" s="641"/>
      <c r="AI56" s="642"/>
      <c r="AJ56" s="643"/>
      <c r="AK56" s="582"/>
      <c r="AL56" s="588"/>
      <c r="AM56" s="584"/>
      <c r="AN56" s="969"/>
      <c r="AO56" s="970"/>
      <c r="AP56" s="971"/>
      <c r="AQ56" s="752"/>
      <c r="AU56" s="3" t="s">
        <v>381</v>
      </c>
      <c r="AV56" s="88">
        <f>BA59</f>
        <v>0</v>
      </c>
      <c r="AW56" s="88">
        <f>BA64</f>
        <v>0</v>
      </c>
      <c r="AX56" s="3">
        <f>BA72</f>
        <v>0</v>
      </c>
      <c r="AY56" s="88">
        <f>BA73</f>
        <v>0</v>
      </c>
      <c r="AZ56" s="3">
        <f>BA74</f>
        <v>0</v>
      </c>
      <c r="BA56" s="88">
        <f>BA75</f>
        <v>0</v>
      </c>
      <c r="BB56" s="3">
        <f>BA77</f>
        <v>0</v>
      </c>
      <c r="BC56" s="3">
        <f>BA83</f>
        <v>0</v>
      </c>
      <c r="BD56" s="88">
        <f>BA86</f>
        <v>0</v>
      </c>
      <c r="BE56" s="3">
        <f>BA91</f>
        <v>0</v>
      </c>
    </row>
    <row r="57" spans="2:75" ht="14.25" customHeight="1" thickTop="1" x14ac:dyDescent="0.15">
      <c r="B57" s="9"/>
      <c r="C57" s="65"/>
      <c r="D57" s="861" t="s">
        <v>99</v>
      </c>
      <c r="E57" s="859"/>
      <c r="F57" s="859"/>
      <c r="G57" s="859"/>
      <c r="H57" s="860"/>
      <c r="I57" s="869" t="s">
        <v>100</v>
      </c>
      <c r="J57" s="870"/>
      <c r="K57" s="870"/>
      <c r="L57" s="870"/>
      <c r="M57" s="870"/>
      <c r="N57" s="870"/>
      <c r="O57" s="871"/>
      <c r="P57" s="865" t="s">
        <v>29</v>
      </c>
      <c r="Q57" s="866"/>
      <c r="R57" s="866"/>
      <c r="S57" s="866"/>
      <c r="T57" s="866"/>
      <c r="U57" s="866"/>
      <c r="V57" s="867"/>
      <c r="W57" s="607" t="s">
        <v>167</v>
      </c>
      <c r="X57" s="108"/>
      <c r="Y57" s="612" t="s">
        <v>39</v>
      </c>
      <c r="Z57" s="655"/>
      <c r="AA57" s="610"/>
      <c r="AB57" s="622"/>
      <c r="AC57" s="571"/>
      <c r="AD57" s="669"/>
      <c r="AE57" s="669"/>
      <c r="AF57" s="634"/>
      <c r="AG57" s="635"/>
      <c r="AH57" s="635"/>
      <c r="AI57" s="636"/>
      <c r="AJ57" s="593"/>
      <c r="AK57" s="571"/>
      <c r="AL57" s="571"/>
      <c r="AM57" s="571"/>
      <c r="AN57" s="965"/>
      <c r="AO57" s="966"/>
      <c r="AP57" s="967"/>
      <c r="AQ57" s="760"/>
    </row>
    <row r="58" spans="2:75" ht="36.75" customHeight="1" x14ac:dyDescent="0.15">
      <c r="B58" s="9"/>
      <c r="C58" s="65"/>
      <c r="D58" s="718"/>
      <c r="E58" s="719"/>
      <c r="F58" s="719"/>
      <c r="G58" s="719"/>
      <c r="H58" s="720"/>
      <c r="I58" s="741"/>
      <c r="J58" s="742"/>
      <c r="K58" s="742"/>
      <c r="L58" s="742"/>
      <c r="M58" s="742"/>
      <c r="N58" s="742"/>
      <c r="O58" s="743"/>
      <c r="P58" s="55"/>
      <c r="Q58" s="47" t="s">
        <v>149</v>
      </c>
      <c r="R58" s="817" t="s">
        <v>333</v>
      </c>
      <c r="S58" s="818"/>
      <c r="T58" s="818"/>
      <c r="U58" s="818"/>
      <c r="V58" s="819"/>
      <c r="W58" s="608"/>
      <c r="X58" s="96"/>
      <c r="Y58" s="613"/>
      <c r="Z58" s="654"/>
      <c r="AA58" s="611"/>
      <c r="AB58" s="623"/>
      <c r="AC58" s="572"/>
      <c r="AD58" s="606"/>
      <c r="AE58" s="606"/>
      <c r="AF58" s="631"/>
      <c r="AG58" s="632"/>
      <c r="AH58" s="632"/>
      <c r="AI58" s="633"/>
      <c r="AJ58" s="594"/>
      <c r="AK58" s="572"/>
      <c r="AL58" s="572"/>
      <c r="AM58" s="572"/>
      <c r="AN58" s="757"/>
      <c r="AO58" s="758"/>
      <c r="AP58" s="759"/>
      <c r="AQ58" s="753"/>
      <c r="AT58" s="952" t="s">
        <v>381</v>
      </c>
      <c r="AU58" s="953"/>
      <c r="AV58" s="953"/>
      <c r="AW58" s="953"/>
      <c r="AX58" s="953"/>
      <c r="AY58" s="953"/>
      <c r="AZ58" s="953"/>
    </row>
    <row r="59" spans="2:75" ht="18" customHeight="1" x14ac:dyDescent="0.15">
      <c r="B59" s="9"/>
      <c r="C59" s="65"/>
      <c r="D59" s="718"/>
      <c r="E59" s="719"/>
      <c r="F59" s="719"/>
      <c r="G59" s="719"/>
      <c r="H59" s="720"/>
      <c r="I59" s="741"/>
      <c r="J59" s="742"/>
      <c r="K59" s="742"/>
      <c r="L59" s="742"/>
      <c r="M59" s="742"/>
      <c r="N59" s="742"/>
      <c r="O59" s="743"/>
      <c r="P59" s="872" t="s">
        <v>320</v>
      </c>
      <c r="Q59" s="818"/>
      <c r="R59" s="818"/>
      <c r="S59" s="818"/>
      <c r="T59" s="818"/>
      <c r="U59" s="818"/>
      <c r="V59" s="819"/>
      <c r="W59" s="687" t="s">
        <v>167</v>
      </c>
      <c r="X59" s="109" t="s">
        <v>167</v>
      </c>
      <c r="Y59" s="577"/>
      <c r="Z59" s="675"/>
      <c r="AA59" s="689"/>
      <c r="AB59" s="619"/>
      <c r="AC59" s="581"/>
      <c r="AD59" s="585"/>
      <c r="AE59" s="583"/>
      <c r="AF59" s="764"/>
      <c r="AG59" s="765"/>
      <c r="AH59" s="765"/>
      <c r="AI59" s="766"/>
      <c r="AJ59" s="619"/>
      <c r="AK59" s="581"/>
      <c r="AL59" s="585"/>
      <c r="AM59" s="583"/>
      <c r="AN59" s="956"/>
      <c r="AO59" s="957"/>
      <c r="AP59" s="958"/>
      <c r="AQ59" s="833"/>
      <c r="AT59" s="798" t="s">
        <v>295</v>
      </c>
      <c r="AU59" s="799"/>
      <c r="AV59" s="215"/>
      <c r="AW59" s="215">
        <f>AW64+AW71+AW86+AW91</f>
        <v>0</v>
      </c>
      <c r="AX59" s="215">
        <f>AX64+AX71+AX86+AX91</f>
        <v>0</v>
      </c>
      <c r="AY59" s="215">
        <f>AY64+AY71+AY86+AY91</f>
        <v>43</v>
      </c>
      <c r="AZ59" s="215">
        <f>AW59+AX59</f>
        <v>0</v>
      </c>
      <c r="BA59" s="216">
        <f>AZ59/AY59/3*100</f>
        <v>0</v>
      </c>
      <c r="BB59" s="218"/>
      <c r="BC59" s="215">
        <f>BC64+BC71+BC86</f>
        <v>0</v>
      </c>
      <c r="BD59" s="215">
        <f>BD64+BD71+BD86</f>
        <v>0</v>
      </c>
      <c r="BE59" s="215">
        <f>BE64+BE71+BE86</f>
        <v>13</v>
      </c>
      <c r="BF59" s="215">
        <f>BC59+BD59</f>
        <v>0</v>
      </c>
      <c r="BG59" s="215">
        <f>BF59/BE59/3*100</f>
        <v>0</v>
      </c>
      <c r="BH59" s="218"/>
      <c r="BI59" s="215">
        <f>BI71+BI86</f>
        <v>0</v>
      </c>
      <c r="BJ59" s="215">
        <f>BJ71+BJ86</f>
        <v>0</v>
      </c>
      <c r="BK59" s="215">
        <f>BK71+BK86</f>
        <v>11</v>
      </c>
      <c r="BL59" s="215">
        <f>BI59+BJ59</f>
        <v>0</v>
      </c>
      <c r="BM59" s="216">
        <f>BL59/BK59/3*100</f>
        <v>0</v>
      </c>
      <c r="BN59" s="218"/>
      <c r="BO59" s="215">
        <f>BO71</f>
        <v>0</v>
      </c>
      <c r="BP59" s="215">
        <f>BP71</f>
        <v>0</v>
      </c>
      <c r="BQ59" s="215">
        <f>BQ71</f>
        <v>3</v>
      </c>
      <c r="BR59" s="215">
        <f>BO59+BP59</f>
        <v>0</v>
      </c>
      <c r="BS59" s="217">
        <f>BR59/BQ59/3*100</f>
        <v>0</v>
      </c>
      <c r="BT59" s="3">
        <f>IF((BK59)=0,"-",(BM59))</f>
        <v>0</v>
      </c>
      <c r="BU59" s="3">
        <f>IF((BQ59)=0,"-",(BS59))</f>
        <v>0</v>
      </c>
      <c r="BV59" s="3">
        <f>IF((BE59)=0,"-",(BG59))</f>
        <v>0</v>
      </c>
      <c r="BW59" s="3">
        <f t="shared" si="2"/>
        <v>0</v>
      </c>
    </row>
    <row r="60" spans="2:75" ht="14.25" customHeight="1" x14ac:dyDescent="0.15">
      <c r="B60" s="9"/>
      <c r="C60" s="65"/>
      <c r="D60" s="718"/>
      <c r="E60" s="719"/>
      <c r="F60" s="719"/>
      <c r="G60" s="719"/>
      <c r="H60" s="720"/>
      <c r="I60" s="741"/>
      <c r="J60" s="742"/>
      <c r="K60" s="742"/>
      <c r="L60" s="742"/>
      <c r="M60" s="742"/>
      <c r="N60" s="742"/>
      <c r="O60" s="743"/>
      <c r="P60" s="575"/>
      <c r="Q60" s="577" t="s">
        <v>170</v>
      </c>
      <c r="R60" s="663" t="s">
        <v>313</v>
      </c>
      <c r="S60" s="664"/>
      <c r="T60" s="664"/>
      <c r="U60" s="664"/>
      <c r="V60" s="665"/>
      <c r="W60" s="645"/>
      <c r="X60" s="90"/>
      <c r="Y60" s="647"/>
      <c r="Z60" s="650"/>
      <c r="AA60" s="691"/>
      <c r="AB60" s="620"/>
      <c r="AC60" s="644"/>
      <c r="AD60" s="625"/>
      <c r="AE60" s="626"/>
      <c r="AF60" s="634"/>
      <c r="AG60" s="635"/>
      <c r="AH60" s="635"/>
      <c r="AI60" s="636"/>
      <c r="AJ60" s="620"/>
      <c r="AK60" s="644"/>
      <c r="AL60" s="625"/>
      <c r="AM60" s="626"/>
      <c r="AN60" s="959"/>
      <c r="AO60" s="960"/>
      <c r="AP60" s="961"/>
      <c r="AQ60" s="569"/>
    </row>
    <row r="61" spans="2:75" ht="13.5" customHeight="1" thickBot="1" x14ac:dyDescent="0.2">
      <c r="B61" s="9"/>
      <c r="C61" s="66"/>
      <c r="D61" s="840"/>
      <c r="E61" s="841"/>
      <c r="F61" s="841"/>
      <c r="G61" s="841"/>
      <c r="H61" s="842"/>
      <c r="I61" s="744"/>
      <c r="J61" s="745"/>
      <c r="K61" s="745"/>
      <c r="L61" s="745"/>
      <c r="M61" s="745"/>
      <c r="N61" s="745"/>
      <c r="O61" s="746"/>
      <c r="P61" s="576"/>
      <c r="Q61" s="578"/>
      <c r="R61" s="666"/>
      <c r="S61" s="667"/>
      <c r="T61" s="667"/>
      <c r="U61" s="667"/>
      <c r="V61" s="668"/>
      <c r="W61" s="646"/>
      <c r="X61" s="98"/>
      <c r="Y61" s="578"/>
      <c r="Z61" s="651"/>
      <c r="AA61" s="693"/>
      <c r="AB61" s="643"/>
      <c r="AC61" s="582"/>
      <c r="AD61" s="588"/>
      <c r="AE61" s="584"/>
      <c r="AF61" s="640"/>
      <c r="AG61" s="641"/>
      <c r="AH61" s="641"/>
      <c r="AI61" s="642"/>
      <c r="AJ61" s="643"/>
      <c r="AK61" s="582"/>
      <c r="AL61" s="588"/>
      <c r="AM61" s="584"/>
      <c r="AN61" s="962"/>
      <c r="AO61" s="963"/>
      <c r="AP61" s="964"/>
      <c r="AQ61" s="748"/>
    </row>
    <row r="62" spans="2:75" ht="24" customHeight="1" thickTop="1" x14ac:dyDescent="0.15">
      <c r="B62" s="9"/>
      <c r="C62" s="718" t="s">
        <v>83</v>
      </c>
      <c r="D62" s="719"/>
      <c r="E62" s="719"/>
      <c r="F62" s="719"/>
      <c r="G62" s="719"/>
      <c r="H62" s="720"/>
      <c r="I62" s="741" t="s">
        <v>92</v>
      </c>
      <c r="J62" s="742"/>
      <c r="K62" s="742"/>
      <c r="L62" s="742"/>
      <c r="M62" s="742"/>
      <c r="N62" s="742"/>
      <c r="O62" s="743"/>
      <c r="P62" s="855" t="s">
        <v>22</v>
      </c>
      <c r="Q62" s="856"/>
      <c r="R62" s="856"/>
      <c r="S62" s="856"/>
      <c r="T62" s="856"/>
      <c r="U62" s="856"/>
      <c r="V62" s="857"/>
      <c r="W62" s="848" t="s">
        <v>73</v>
      </c>
      <c r="X62" s="110"/>
      <c r="Y62" s="655" t="s">
        <v>152</v>
      </c>
      <c r="Z62" s="655"/>
      <c r="AA62" s="610"/>
      <c r="AB62" s="622"/>
      <c r="AC62" s="571"/>
      <c r="AD62" s="669"/>
      <c r="AE62" s="669"/>
      <c r="AF62" s="634"/>
      <c r="AG62" s="635"/>
      <c r="AH62" s="635"/>
      <c r="AI62" s="636"/>
      <c r="AJ62" s="593"/>
      <c r="AK62" s="571"/>
      <c r="AL62" s="571"/>
      <c r="AM62" s="571"/>
      <c r="AN62" s="795"/>
      <c r="AO62" s="954"/>
      <c r="AP62" s="955"/>
      <c r="AQ62" s="760"/>
      <c r="AW62" s="923" t="s">
        <v>286</v>
      </c>
      <c r="AX62" s="923"/>
      <c r="AY62" s="923"/>
      <c r="AZ62" s="923"/>
      <c r="BA62" s="923"/>
      <c r="BB62" s="80"/>
      <c r="BC62" s="934" t="s">
        <v>290</v>
      </c>
      <c r="BD62" s="934"/>
      <c r="BE62" s="934"/>
      <c r="BF62" s="934"/>
      <c r="BG62" s="934"/>
      <c r="BI62" s="933" t="s">
        <v>293</v>
      </c>
      <c r="BJ62" s="933"/>
      <c r="BK62" s="933"/>
      <c r="BL62" s="933"/>
      <c r="BM62" s="933"/>
      <c r="BO62" s="843" t="s">
        <v>294</v>
      </c>
      <c r="BP62" s="843"/>
      <c r="BQ62" s="843"/>
      <c r="BR62" s="843"/>
      <c r="BS62" s="843"/>
    </row>
    <row r="63" spans="2:75" ht="60" customHeight="1" x14ac:dyDescent="0.15">
      <c r="B63" s="9"/>
      <c r="C63" s="718"/>
      <c r="D63" s="719"/>
      <c r="E63" s="719"/>
      <c r="F63" s="719"/>
      <c r="G63" s="719"/>
      <c r="H63" s="720"/>
      <c r="I63" s="741"/>
      <c r="J63" s="742"/>
      <c r="K63" s="742"/>
      <c r="L63" s="742"/>
      <c r="M63" s="742"/>
      <c r="N63" s="742"/>
      <c r="O63" s="743"/>
      <c r="P63" s="57"/>
      <c r="Q63" s="50" t="s">
        <v>150</v>
      </c>
      <c r="R63" s="828" t="s">
        <v>40</v>
      </c>
      <c r="S63" s="828"/>
      <c r="T63" s="828"/>
      <c r="U63" s="828"/>
      <c r="V63" s="829"/>
      <c r="W63" s="614"/>
      <c r="X63" s="96"/>
      <c r="Y63" s="654"/>
      <c r="Z63" s="654"/>
      <c r="AA63" s="611"/>
      <c r="AB63" s="623"/>
      <c r="AC63" s="572"/>
      <c r="AD63" s="606"/>
      <c r="AE63" s="606"/>
      <c r="AF63" s="631"/>
      <c r="AG63" s="632"/>
      <c r="AH63" s="632"/>
      <c r="AI63" s="633"/>
      <c r="AJ63" s="594"/>
      <c r="AK63" s="572"/>
      <c r="AL63" s="572"/>
      <c r="AM63" s="572"/>
      <c r="AN63" s="790"/>
      <c r="AO63" s="844"/>
      <c r="AP63" s="845"/>
      <c r="AQ63" s="753"/>
      <c r="AW63" s="80" t="s">
        <v>42</v>
      </c>
      <c r="AX63" s="80" t="s">
        <v>273</v>
      </c>
      <c r="AY63" s="80" t="s">
        <v>285</v>
      </c>
      <c r="AZ63" s="80" t="s">
        <v>288</v>
      </c>
      <c r="BA63" s="80" t="s">
        <v>287</v>
      </c>
      <c r="BB63" s="80"/>
      <c r="BC63" s="80" t="s">
        <v>42</v>
      </c>
      <c r="BD63" s="80" t="s">
        <v>273</v>
      </c>
      <c r="BE63" s="3" t="s">
        <v>285</v>
      </c>
      <c r="BF63" s="80" t="s">
        <v>288</v>
      </c>
      <c r="BG63" s="80" t="s">
        <v>289</v>
      </c>
      <c r="BI63" s="80" t="s">
        <v>42</v>
      </c>
      <c r="BJ63" s="80" t="s">
        <v>273</v>
      </c>
      <c r="BK63" s="3" t="s">
        <v>285</v>
      </c>
      <c r="BL63" s="80" t="s">
        <v>288</v>
      </c>
      <c r="BM63" s="80" t="s">
        <v>289</v>
      </c>
      <c r="BO63" s="80" t="s">
        <v>42</v>
      </c>
      <c r="BP63" s="80" t="s">
        <v>273</v>
      </c>
      <c r="BQ63" s="3" t="s">
        <v>285</v>
      </c>
      <c r="BR63" s="80" t="s">
        <v>288</v>
      </c>
      <c r="BS63" s="80" t="s">
        <v>289</v>
      </c>
    </row>
    <row r="64" spans="2:75" ht="16.5" customHeight="1" x14ac:dyDescent="0.15">
      <c r="B64" s="9"/>
      <c r="C64" s="718"/>
      <c r="D64" s="719"/>
      <c r="E64" s="719"/>
      <c r="F64" s="719"/>
      <c r="G64" s="719"/>
      <c r="H64" s="720"/>
      <c r="I64" s="741"/>
      <c r="J64" s="742"/>
      <c r="K64" s="742"/>
      <c r="L64" s="742"/>
      <c r="M64" s="742"/>
      <c r="N64" s="742"/>
      <c r="O64" s="743"/>
      <c r="P64" s="659" t="s">
        <v>49</v>
      </c>
      <c r="Q64" s="660"/>
      <c r="R64" s="660"/>
      <c r="S64" s="660"/>
      <c r="T64" s="660"/>
      <c r="U64" s="660"/>
      <c r="V64" s="661"/>
      <c r="W64" s="575"/>
      <c r="X64" s="109" t="s">
        <v>140</v>
      </c>
      <c r="Y64" s="577"/>
      <c r="Z64" s="577"/>
      <c r="AA64" s="618" t="s">
        <v>44</v>
      </c>
      <c r="AB64" s="622"/>
      <c r="AC64" s="571"/>
      <c r="AD64" s="669"/>
      <c r="AE64" s="669"/>
      <c r="AF64" s="634"/>
      <c r="AG64" s="635"/>
      <c r="AH64" s="635"/>
      <c r="AI64" s="636"/>
      <c r="AJ64" s="593"/>
      <c r="AK64" s="571"/>
      <c r="AL64" s="571"/>
      <c r="AM64" s="571"/>
      <c r="AN64" s="585"/>
      <c r="AO64" s="586"/>
      <c r="AP64" s="587"/>
      <c r="AQ64" s="750"/>
      <c r="AT64" s="81" t="s">
        <v>38</v>
      </c>
      <c r="AU64" s="81"/>
      <c r="AV64" s="81"/>
      <c r="AW64" s="81">
        <f>SUM(AW65:AW66)</f>
        <v>0</v>
      </c>
      <c r="AX64" s="81">
        <f>SUM(AX65:AX66)</f>
        <v>0</v>
      </c>
      <c r="AY64" s="81">
        <f>SUM(AY65:AY66)</f>
        <v>6</v>
      </c>
      <c r="AZ64" s="81">
        <f t="shared" ref="AZ64:AZ69" si="5">AW64+AX64</f>
        <v>0</v>
      </c>
      <c r="BA64" s="81">
        <f t="shared" ref="BA64:BA69" si="6">AZ64/AY64/3*100</f>
        <v>0</v>
      </c>
      <c r="BC64" s="81">
        <f>SUM(BC65:BC66)</f>
        <v>0</v>
      </c>
      <c r="BD64" s="81">
        <f>SUM(BD65:BD66)</f>
        <v>0</v>
      </c>
      <c r="BE64" s="81">
        <f>SUM(BE65:BE66)</f>
        <v>2</v>
      </c>
      <c r="BF64" s="81">
        <f>BC64+BD64</f>
        <v>0</v>
      </c>
      <c r="BG64" s="81">
        <f>BF64/BE64/3*100</f>
        <v>0</v>
      </c>
      <c r="BI64" s="81" t="s">
        <v>291</v>
      </c>
      <c r="BJ64" s="81"/>
      <c r="BK64" s="81"/>
      <c r="BL64" s="81"/>
      <c r="BM64" s="81"/>
      <c r="BO64" s="81" t="s">
        <v>291</v>
      </c>
      <c r="BP64" s="81"/>
      <c r="BQ64" s="81"/>
      <c r="BR64" s="81"/>
      <c r="BS64" s="81"/>
      <c r="BV64" s="3">
        <f>IF((BE64)=0,"-",(BG64))</f>
        <v>0</v>
      </c>
      <c r="BW64" s="3">
        <f t="shared" si="2"/>
        <v>0</v>
      </c>
    </row>
    <row r="65" spans="2:75" ht="20.25" customHeight="1" x14ac:dyDescent="0.15">
      <c r="B65" s="9"/>
      <c r="C65" s="718"/>
      <c r="D65" s="719"/>
      <c r="E65" s="719"/>
      <c r="F65" s="719"/>
      <c r="G65" s="719"/>
      <c r="H65" s="720"/>
      <c r="I65" s="741"/>
      <c r="J65" s="742"/>
      <c r="K65" s="742"/>
      <c r="L65" s="742"/>
      <c r="M65" s="742"/>
      <c r="N65" s="742"/>
      <c r="O65" s="743"/>
      <c r="P65" s="54"/>
      <c r="Q65" s="48" t="s">
        <v>143</v>
      </c>
      <c r="R65" s="660" t="s">
        <v>257</v>
      </c>
      <c r="S65" s="660"/>
      <c r="T65" s="660"/>
      <c r="U65" s="660"/>
      <c r="V65" s="661"/>
      <c r="W65" s="614"/>
      <c r="X65" s="96"/>
      <c r="Y65" s="654"/>
      <c r="Z65" s="654"/>
      <c r="AA65" s="611"/>
      <c r="AB65" s="623"/>
      <c r="AC65" s="572"/>
      <c r="AD65" s="606"/>
      <c r="AE65" s="606"/>
      <c r="AF65" s="631"/>
      <c r="AG65" s="632"/>
      <c r="AH65" s="632"/>
      <c r="AI65" s="633"/>
      <c r="AJ65" s="594"/>
      <c r="AK65" s="572"/>
      <c r="AL65" s="572"/>
      <c r="AM65" s="572"/>
      <c r="AN65" s="790"/>
      <c r="AO65" s="844"/>
      <c r="AP65" s="845"/>
      <c r="AQ65" s="753"/>
      <c r="AT65" s="3">
        <v>1</v>
      </c>
      <c r="AW65" s="3">
        <f>AJ21*3</f>
        <v>0</v>
      </c>
      <c r="AX65" s="3">
        <f>AK21*2</f>
        <v>0</v>
      </c>
      <c r="AY65" s="3">
        <f>1-AM21</f>
        <v>1</v>
      </c>
      <c r="AZ65" s="3">
        <f t="shared" si="5"/>
        <v>0</v>
      </c>
      <c r="BA65" s="3">
        <f t="shared" si="6"/>
        <v>0</v>
      </c>
      <c r="BC65" s="3" t="s">
        <v>291</v>
      </c>
      <c r="BI65" s="3" t="s">
        <v>291</v>
      </c>
      <c r="BO65" s="3" t="s">
        <v>291</v>
      </c>
      <c r="BW65" s="3">
        <f t="shared" si="2"/>
        <v>0</v>
      </c>
    </row>
    <row r="66" spans="2:75" ht="15.75" customHeight="1" x14ac:dyDescent="0.15">
      <c r="B66" s="9"/>
      <c r="C66" s="718"/>
      <c r="D66" s="719"/>
      <c r="E66" s="719"/>
      <c r="F66" s="719"/>
      <c r="G66" s="719"/>
      <c r="H66" s="720"/>
      <c r="I66" s="741"/>
      <c r="J66" s="742"/>
      <c r="K66" s="742"/>
      <c r="L66" s="742"/>
      <c r="M66" s="742"/>
      <c r="N66" s="742"/>
      <c r="O66" s="743"/>
      <c r="P66" s="659" t="s">
        <v>19</v>
      </c>
      <c r="Q66" s="660"/>
      <c r="R66" s="660"/>
      <c r="S66" s="660"/>
      <c r="T66" s="660"/>
      <c r="U66" s="660"/>
      <c r="V66" s="661"/>
      <c r="W66" s="575" t="s">
        <v>141</v>
      </c>
      <c r="X66" s="111"/>
      <c r="Y66" s="577"/>
      <c r="Z66" s="577"/>
      <c r="AA66" s="618"/>
      <c r="AB66" s="622"/>
      <c r="AC66" s="571"/>
      <c r="AD66" s="669"/>
      <c r="AE66" s="669"/>
      <c r="AF66" s="634"/>
      <c r="AG66" s="635"/>
      <c r="AH66" s="635"/>
      <c r="AI66" s="636"/>
      <c r="AJ66" s="593"/>
      <c r="AK66" s="571"/>
      <c r="AL66" s="571"/>
      <c r="AM66" s="571"/>
      <c r="AN66" s="585"/>
      <c r="AO66" s="586"/>
      <c r="AP66" s="587"/>
      <c r="AQ66" s="750"/>
      <c r="AT66" s="83">
        <v>2</v>
      </c>
      <c r="AU66" s="83"/>
      <c r="AV66" s="83"/>
      <c r="AW66" s="83">
        <f>SUM(AW67:AW69)</f>
        <v>0</v>
      </c>
      <c r="AX66" s="83">
        <f>SUM(AX67:AX69)</f>
        <v>0</v>
      </c>
      <c r="AY66" s="83">
        <f>SUM(AY67:AY69)</f>
        <v>5</v>
      </c>
      <c r="AZ66" s="83">
        <f t="shared" si="5"/>
        <v>0</v>
      </c>
      <c r="BA66" s="83">
        <f t="shared" si="6"/>
        <v>0</v>
      </c>
      <c r="BC66" s="3">
        <f>SUM(BC67:BC69)</f>
        <v>0</v>
      </c>
      <c r="BD66" s="3">
        <f>SUM(BD67:BD69)</f>
        <v>0</v>
      </c>
      <c r="BE66" s="3">
        <f>SUM(BE67:BE69)</f>
        <v>2</v>
      </c>
      <c r="BF66" s="3">
        <f>BC66+BD66</f>
        <v>0</v>
      </c>
      <c r="BG66" s="3">
        <f>BF66/BE66/3*100</f>
        <v>0</v>
      </c>
      <c r="BI66" s="3" t="s">
        <v>291</v>
      </c>
      <c r="BO66" s="3" t="s">
        <v>291</v>
      </c>
      <c r="BV66" s="3">
        <f>IF((BE66)=0,"-",(BG66))</f>
        <v>0</v>
      </c>
      <c r="BW66" s="3">
        <f t="shared" si="2"/>
        <v>0</v>
      </c>
    </row>
    <row r="67" spans="2:75" ht="20.25" customHeight="1" x14ac:dyDescent="0.15">
      <c r="B67" s="9"/>
      <c r="C67" s="718"/>
      <c r="D67" s="719"/>
      <c r="E67" s="719"/>
      <c r="F67" s="719"/>
      <c r="G67" s="719"/>
      <c r="H67" s="720"/>
      <c r="I67" s="741"/>
      <c r="J67" s="742"/>
      <c r="K67" s="742"/>
      <c r="L67" s="742"/>
      <c r="M67" s="742"/>
      <c r="N67" s="742"/>
      <c r="O67" s="743"/>
      <c r="P67" s="54"/>
      <c r="Q67" s="48" t="s">
        <v>70</v>
      </c>
      <c r="R67" s="660" t="s">
        <v>177</v>
      </c>
      <c r="S67" s="660"/>
      <c r="T67" s="660"/>
      <c r="U67" s="660"/>
      <c r="V67" s="661"/>
      <c r="W67" s="614"/>
      <c r="X67" s="96"/>
      <c r="Y67" s="654"/>
      <c r="Z67" s="654"/>
      <c r="AA67" s="611"/>
      <c r="AB67" s="623"/>
      <c r="AC67" s="572"/>
      <c r="AD67" s="606"/>
      <c r="AE67" s="606"/>
      <c r="AF67" s="631"/>
      <c r="AG67" s="632"/>
      <c r="AH67" s="632"/>
      <c r="AI67" s="633"/>
      <c r="AJ67" s="594"/>
      <c r="AK67" s="572"/>
      <c r="AL67" s="572"/>
      <c r="AM67" s="572"/>
      <c r="AN67" s="790"/>
      <c r="AO67" s="844"/>
      <c r="AP67" s="845"/>
      <c r="AQ67" s="753"/>
      <c r="AU67" s="3">
        <v>2.1</v>
      </c>
      <c r="AW67" s="3">
        <f>(AJ25+AJ28+AJ30)*3</f>
        <v>0</v>
      </c>
      <c r="AX67" s="3">
        <f>(AK25+AK28+AK30)*2</f>
        <v>0</v>
      </c>
      <c r="AY67" s="3">
        <f>3-AE25-AE28-AE30</f>
        <v>3</v>
      </c>
      <c r="AZ67" s="3">
        <f t="shared" si="5"/>
        <v>0</v>
      </c>
      <c r="BA67" s="3">
        <f t="shared" si="6"/>
        <v>0</v>
      </c>
      <c r="BC67" s="3">
        <f>(AJ25+AJ28)*3</f>
        <v>0</v>
      </c>
      <c r="BD67" s="3">
        <f>(AK25+AK28)*2</f>
        <v>0</v>
      </c>
      <c r="BE67" s="3">
        <f>2-AM25-AM28</f>
        <v>2</v>
      </c>
      <c r="BF67" s="3">
        <f>BC67+BD67</f>
        <v>0</v>
      </c>
      <c r="BG67" s="3">
        <f>BF67/BE67/3*100</f>
        <v>0</v>
      </c>
      <c r="BI67" s="3" t="s">
        <v>291</v>
      </c>
      <c r="BO67" s="3" t="s">
        <v>291</v>
      </c>
      <c r="BV67" s="3">
        <f>IF((BE67)=0,"-",(BG67))</f>
        <v>0</v>
      </c>
      <c r="BW67" s="3">
        <f t="shared" si="2"/>
        <v>0</v>
      </c>
    </row>
    <row r="68" spans="2:75" ht="15.75" customHeight="1" x14ac:dyDescent="0.15">
      <c r="B68" s="9"/>
      <c r="C68" s="718"/>
      <c r="D68" s="719"/>
      <c r="E68" s="719"/>
      <c r="F68" s="719"/>
      <c r="G68" s="719"/>
      <c r="H68" s="720"/>
      <c r="I68" s="741"/>
      <c r="J68" s="742"/>
      <c r="K68" s="742"/>
      <c r="L68" s="742"/>
      <c r="M68" s="742"/>
      <c r="N68" s="742"/>
      <c r="O68" s="743"/>
      <c r="P68" s="659" t="s">
        <v>50</v>
      </c>
      <c r="Q68" s="660"/>
      <c r="R68" s="660"/>
      <c r="S68" s="660"/>
      <c r="T68" s="660"/>
      <c r="U68" s="660"/>
      <c r="V68" s="661"/>
      <c r="W68" s="575"/>
      <c r="X68" s="112" t="s">
        <v>141</v>
      </c>
      <c r="Y68" s="767"/>
      <c r="Z68" s="577"/>
      <c r="AA68" s="618" t="s">
        <v>44</v>
      </c>
      <c r="AB68" s="619"/>
      <c r="AC68" s="581"/>
      <c r="AD68" s="585"/>
      <c r="AE68" s="583"/>
      <c r="AF68" s="764"/>
      <c r="AG68" s="765"/>
      <c r="AH68" s="765"/>
      <c r="AI68" s="766"/>
      <c r="AJ68" s="619"/>
      <c r="AK68" s="581"/>
      <c r="AL68" s="585"/>
      <c r="AM68" s="583"/>
      <c r="AN68" s="754"/>
      <c r="AO68" s="755"/>
      <c r="AP68" s="756"/>
      <c r="AQ68" s="750"/>
      <c r="AU68" s="3">
        <v>2.2000000000000002</v>
      </c>
      <c r="AW68" s="3">
        <f>AJ32*3</f>
        <v>0</v>
      </c>
      <c r="AX68" s="3">
        <f>AK32*2</f>
        <v>0</v>
      </c>
      <c r="AY68" s="3">
        <f>1-AM32</f>
        <v>1</v>
      </c>
      <c r="AZ68" s="3">
        <f t="shared" si="5"/>
        <v>0</v>
      </c>
      <c r="BA68" s="3">
        <f t="shared" si="6"/>
        <v>0</v>
      </c>
      <c r="BC68" s="3" t="s">
        <v>291</v>
      </c>
      <c r="BI68" s="3" t="s">
        <v>291</v>
      </c>
      <c r="BO68" s="3" t="s">
        <v>291</v>
      </c>
      <c r="BW68" s="3">
        <f t="shared" si="2"/>
        <v>0</v>
      </c>
    </row>
    <row r="69" spans="2:75" ht="11.25" customHeight="1" x14ac:dyDescent="0.15">
      <c r="B69" s="9"/>
      <c r="C69" s="718"/>
      <c r="D69" s="719"/>
      <c r="E69" s="719"/>
      <c r="F69" s="719"/>
      <c r="G69" s="719"/>
      <c r="H69" s="720"/>
      <c r="I69" s="741"/>
      <c r="J69" s="742"/>
      <c r="K69" s="742"/>
      <c r="L69" s="742"/>
      <c r="M69" s="742"/>
      <c r="N69" s="742"/>
      <c r="O69" s="743"/>
      <c r="P69" s="673"/>
      <c r="Q69" s="647" t="s">
        <v>170</v>
      </c>
      <c r="R69" s="663" t="s">
        <v>74</v>
      </c>
      <c r="S69" s="664"/>
      <c r="T69" s="664"/>
      <c r="U69" s="664"/>
      <c r="V69" s="665"/>
      <c r="W69" s="673"/>
      <c r="X69" s="90"/>
      <c r="Y69" s="768"/>
      <c r="Z69" s="647"/>
      <c r="AA69" s="648"/>
      <c r="AB69" s="620"/>
      <c r="AC69" s="644"/>
      <c r="AD69" s="625"/>
      <c r="AE69" s="626"/>
      <c r="AF69" s="634"/>
      <c r="AG69" s="635"/>
      <c r="AH69" s="635"/>
      <c r="AI69" s="636"/>
      <c r="AJ69" s="620"/>
      <c r="AK69" s="644"/>
      <c r="AL69" s="625"/>
      <c r="AM69" s="626"/>
      <c r="AN69" s="849"/>
      <c r="AO69" s="850"/>
      <c r="AP69" s="851"/>
      <c r="AQ69" s="751"/>
      <c r="AU69" s="3">
        <v>2.2999999999999998</v>
      </c>
      <c r="AW69" s="3">
        <f>AJ35*3</f>
        <v>0</v>
      </c>
      <c r="AX69" s="3">
        <f>AK35*2</f>
        <v>0</v>
      </c>
      <c r="AY69" s="3">
        <f>1-AM35</f>
        <v>1</v>
      </c>
      <c r="AZ69" s="3">
        <f t="shared" si="5"/>
        <v>0</v>
      </c>
      <c r="BA69" s="3">
        <f t="shared" si="6"/>
        <v>0</v>
      </c>
      <c r="BC69" s="3" t="s">
        <v>291</v>
      </c>
      <c r="BI69" s="3" t="s">
        <v>291</v>
      </c>
      <c r="BO69" s="3" t="s">
        <v>291</v>
      </c>
      <c r="BW69" s="3">
        <f t="shared" si="2"/>
        <v>0</v>
      </c>
    </row>
    <row r="70" spans="2:75" ht="9.75" customHeight="1" thickBot="1" x14ac:dyDescent="0.2">
      <c r="B70" s="9"/>
      <c r="C70" s="721"/>
      <c r="D70" s="722"/>
      <c r="E70" s="722"/>
      <c r="F70" s="722"/>
      <c r="G70" s="722"/>
      <c r="H70" s="723"/>
      <c r="I70" s="747"/>
      <c r="J70" s="713"/>
      <c r="K70" s="713"/>
      <c r="L70" s="713"/>
      <c r="M70" s="713"/>
      <c r="N70" s="713"/>
      <c r="O70" s="714"/>
      <c r="P70" s="674"/>
      <c r="Q70" s="672"/>
      <c r="R70" s="852"/>
      <c r="S70" s="853"/>
      <c r="T70" s="853"/>
      <c r="U70" s="853"/>
      <c r="V70" s="854"/>
      <c r="W70" s="674"/>
      <c r="X70" s="91"/>
      <c r="Y70" s="769"/>
      <c r="Z70" s="672"/>
      <c r="AA70" s="671"/>
      <c r="AB70" s="621"/>
      <c r="AC70" s="670"/>
      <c r="AD70" s="780"/>
      <c r="AE70" s="770"/>
      <c r="AF70" s="637"/>
      <c r="AG70" s="638"/>
      <c r="AH70" s="638"/>
      <c r="AI70" s="639"/>
      <c r="AJ70" s="621"/>
      <c r="AK70" s="670"/>
      <c r="AL70" s="780"/>
      <c r="AM70" s="770"/>
      <c r="AN70" s="999"/>
      <c r="AO70" s="1000"/>
      <c r="AP70" s="1001"/>
      <c r="AQ70" s="782"/>
    </row>
    <row r="71" spans="2:75" ht="11.25" customHeight="1" x14ac:dyDescent="0.15">
      <c r="B71" s="9"/>
      <c r="C71" s="12" t="s">
        <v>84</v>
      </c>
      <c r="D71" s="13"/>
      <c r="E71" s="13"/>
      <c r="F71" s="13"/>
      <c r="G71" s="13"/>
      <c r="H71" s="13"/>
      <c r="I71" s="24"/>
      <c r="J71" s="14"/>
      <c r="K71" s="14"/>
      <c r="L71" s="14"/>
      <c r="M71" s="14"/>
      <c r="N71" s="14"/>
      <c r="O71" s="14"/>
      <c r="P71" s="22"/>
      <c r="Q71" s="14"/>
      <c r="R71" s="14"/>
      <c r="S71" s="14"/>
      <c r="T71" s="14"/>
      <c r="U71" s="14"/>
      <c r="V71" s="14"/>
      <c r="W71" s="14"/>
      <c r="X71" s="36"/>
      <c r="Y71" s="36"/>
      <c r="Z71" s="36"/>
      <c r="AA71" s="36"/>
      <c r="AB71" s="85"/>
      <c r="AC71" s="85"/>
      <c r="AD71" s="85"/>
      <c r="AE71" s="85"/>
      <c r="AF71" s="82"/>
      <c r="AG71" s="82"/>
      <c r="AH71" s="82"/>
      <c r="AI71" s="82"/>
      <c r="AJ71" s="13"/>
      <c r="AK71" s="13"/>
      <c r="AL71" s="13"/>
      <c r="AM71" s="13"/>
      <c r="AN71" s="183"/>
      <c r="AO71" s="183"/>
      <c r="AP71" s="183"/>
      <c r="AQ71" s="187"/>
      <c r="AT71" s="81">
        <v>3</v>
      </c>
      <c r="AU71" s="81"/>
      <c r="AV71" s="81"/>
      <c r="AW71" s="81">
        <f>AW72+AW73+AW74+AW75+AW77+AW83</f>
        <v>0</v>
      </c>
      <c r="AX71" s="81">
        <f>AX72+AX73+AX74+AX75+AX77+AX83</f>
        <v>0</v>
      </c>
      <c r="AY71" s="81">
        <f>AY72+AY73+AY74+AY75+AY77+AY83</f>
        <v>27</v>
      </c>
      <c r="AZ71" s="81">
        <f>AW71+AX71</f>
        <v>0</v>
      </c>
      <c r="BA71" s="204">
        <f>AZ71/AY71/3*100</f>
        <v>0</v>
      </c>
      <c r="BC71" s="81">
        <f>SUM(BC72:BC85)</f>
        <v>0</v>
      </c>
      <c r="BD71" s="81">
        <f>SUM(BD72:BD85)</f>
        <v>0</v>
      </c>
      <c r="BE71" s="81">
        <f>SUM(BE72:BE85)</f>
        <v>10</v>
      </c>
      <c r="BF71" s="81">
        <f>BC71+BD71</f>
        <v>0</v>
      </c>
      <c r="BG71" s="81">
        <f>BF71/BE71/3*100</f>
        <v>0</v>
      </c>
      <c r="BI71" s="81">
        <f>SUM(BI72:BI79)</f>
        <v>0</v>
      </c>
      <c r="BJ71" s="81">
        <f>SUM(BJ72:BJ79)</f>
        <v>0</v>
      </c>
      <c r="BK71" s="81">
        <f>SUM(BK72:BK79)</f>
        <v>8</v>
      </c>
      <c r="BL71" s="81">
        <f>BI71+BJ71</f>
        <v>0</v>
      </c>
      <c r="BM71" s="204">
        <f>BL71/BK71/3*100</f>
        <v>0</v>
      </c>
      <c r="BO71" s="81">
        <f>SUM(BO72:BO75)</f>
        <v>0</v>
      </c>
      <c r="BP71" s="81">
        <f>SUM(BP72:BP75)</f>
        <v>0</v>
      </c>
      <c r="BQ71" s="81">
        <f>SUM(BQ72:BQ75)</f>
        <v>3</v>
      </c>
      <c r="BR71" s="81">
        <f>BO71+BP71</f>
        <v>0</v>
      </c>
      <c r="BS71" s="81">
        <f>BR71/BQ71/3*100</f>
        <v>0</v>
      </c>
      <c r="BT71" s="3">
        <f>IF((BK71)=0,"-",(BM71))</f>
        <v>0</v>
      </c>
      <c r="BU71" s="3">
        <f>IF((BQ71)=0,"-",(BS71))</f>
        <v>0</v>
      </c>
      <c r="BV71" s="3">
        <f>IF((BE71)=0,"-",(BG71))</f>
        <v>0</v>
      </c>
      <c r="BW71" s="3">
        <f t="shared" si="2"/>
        <v>0</v>
      </c>
    </row>
    <row r="72" spans="2:75" ht="15" customHeight="1" x14ac:dyDescent="0.15">
      <c r="B72" s="9"/>
      <c r="C72" s="12"/>
      <c r="D72" s="678" t="s">
        <v>376</v>
      </c>
      <c r="E72" s="679"/>
      <c r="F72" s="679"/>
      <c r="G72" s="679"/>
      <c r="H72" s="680"/>
      <c r="I72" s="687" t="s">
        <v>146</v>
      </c>
      <c r="J72" s="688"/>
      <c r="K72" s="688"/>
      <c r="L72" s="688"/>
      <c r="M72" s="688"/>
      <c r="N72" s="688"/>
      <c r="O72" s="689"/>
      <c r="P72" s="659" t="s">
        <v>23</v>
      </c>
      <c r="Q72" s="660"/>
      <c r="R72" s="660"/>
      <c r="S72" s="660"/>
      <c r="T72" s="660"/>
      <c r="U72" s="660"/>
      <c r="V72" s="661"/>
      <c r="W72" s="645" t="s">
        <v>147</v>
      </c>
      <c r="X72" s="103"/>
      <c r="Y72" s="647"/>
      <c r="Z72" s="647"/>
      <c r="AA72" s="648"/>
      <c r="AB72" s="622"/>
      <c r="AC72" s="571"/>
      <c r="AD72" s="669"/>
      <c r="AE72" s="669"/>
      <c r="AF72" s="634"/>
      <c r="AG72" s="635"/>
      <c r="AH72" s="635"/>
      <c r="AI72" s="636"/>
      <c r="AJ72" s="593"/>
      <c r="AK72" s="571"/>
      <c r="AL72" s="571"/>
      <c r="AM72" s="571"/>
      <c r="AN72" s="771"/>
      <c r="AO72" s="772"/>
      <c r="AP72" s="773"/>
      <c r="AQ72" s="569"/>
      <c r="AU72" s="3">
        <v>3.1</v>
      </c>
      <c r="AW72" s="3">
        <f>AJ38*3</f>
        <v>0</v>
      </c>
      <c r="AX72" s="3">
        <f>AK38*2</f>
        <v>0</v>
      </c>
      <c r="AY72" s="3">
        <f>1-AM38</f>
        <v>1</v>
      </c>
      <c r="AZ72" s="3">
        <f>AW72+AX72</f>
        <v>0</v>
      </c>
      <c r="BA72" s="3">
        <f>AZ72/AY72/3*100</f>
        <v>0</v>
      </c>
      <c r="BC72" s="3">
        <f>AJ38*3</f>
        <v>0</v>
      </c>
      <c r="BD72" s="3">
        <f>AK38*2</f>
        <v>0</v>
      </c>
      <c r="BE72" s="3">
        <f>1-AM38</f>
        <v>1</v>
      </c>
      <c r="BF72" s="3">
        <f>BC72+BD72</f>
        <v>0</v>
      </c>
      <c r="BG72" s="3">
        <f>BF72/BE72/3*100</f>
        <v>0</v>
      </c>
      <c r="BI72" s="3">
        <f>(AJ40+AJ42)*3</f>
        <v>0</v>
      </c>
      <c r="BJ72" s="3">
        <f>(AK40+AK42)*2</f>
        <v>0</v>
      </c>
      <c r="BK72" s="3">
        <f>2-AM40-AM42</f>
        <v>2</v>
      </c>
      <c r="BL72" s="83">
        <f>BI72+BJ72</f>
        <v>0</v>
      </c>
      <c r="BM72" s="83">
        <f>BL72/BK72/3*100</f>
        <v>0</v>
      </c>
      <c r="BN72" s="83"/>
      <c r="BO72" s="83">
        <f>AJ40*3</f>
        <v>0</v>
      </c>
      <c r="BP72" s="3">
        <f>AK40*2</f>
        <v>0</v>
      </c>
      <c r="BQ72" s="83">
        <f>1-AM40</f>
        <v>1</v>
      </c>
      <c r="BR72" s="83">
        <f>BO72+BP72</f>
        <v>0</v>
      </c>
      <c r="BS72" s="83">
        <f>BR72/BQ72/3*100</f>
        <v>0</v>
      </c>
      <c r="BT72" s="3">
        <f>IF((BK72)=0,"-",(BM72))</f>
        <v>0</v>
      </c>
      <c r="BU72" s="3">
        <f>IF((BQ72)=0,"-",(BS72))</f>
        <v>0</v>
      </c>
      <c r="BV72" s="3">
        <f>IF((BE72)=0,"-",(BG72))</f>
        <v>0</v>
      </c>
      <c r="BW72" s="3">
        <f t="shared" si="2"/>
        <v>0</v>
      </c>
    </row>
    <row r="73" spans="2:75" ht="22.5" customHeight="1" x14ac:dyDescent="0.15">
      <c r="B73" s="9"/>
      <c r="C73" s="12"/>
      <c r="D73" s="681"/>
      <c r="E73" s="682"/>
      <c r="F73" s="682"/>
      <c r="G73" s="682"/>
      <c r="H73" s="683"/>
      <c r="I73" s="645"/>
      <c r="J73" s="690"/>
      <c r="K73" s="690"/>
      <c r="L73" s="690"/>
      <c r="M73" s="690"/>
      <c r="N73" s="690"/>
      <c r="O73" s="691"/>
      <c r="P73" s="52"/>
      <c r="Q73" s="47" t="s">
        <v>148</v>
      </c>
      <c r="R73" s="817" t="s">
        <v>321</v>
      </c>
      <c r="S73" s="818"/>
      <c r="T73" s="818"/>
      <c r="U73" s="818"/>
      <c r="V73" s="819"/>
      <c r="W73" s="608"/>
      <c r="X73" s="96"/>
      <c r="Y73" s="654"/>
      <c r="Z73" s="654"/>
      <c r="AA73" s="611"/>
      <c r="AB73" s="623"/>
      <c r="AC73" s="572"/>
      <c r="AD73" s="606"/>
      <c r="AE73" s="606"/>
      <c r="AF73" s="631"/>
      <c r="AG73" s="632"/>
      <c r="AH73" s="632"/>
      <c r="AI73" s="633"/>
      <c r="AJ73" s="594"/>
      <c r="AK73" s="572"/>
      <c r="AL73" s="572"/>
      <c r="AM73" s="572"/>
      <c r="AN73" s="974"/>
      <c r="AO73" s="975"/>
      <c r="AP73" s="976"/>
      <c r="AQ73" s="570"/>
      <c r="AU73" s="3">
        <v>3.2</v>
      </c>
      <c r="AW73" s="3">
        <f>(AJ46+AJ48+AJ50+AJ52+AJ54+AJ57+AJ59)*3</f>
        <v>0</v>
      </c>
      <c r="AX73" s="3">
        <f>(AK46+AK48+AK50+AK52++AK54+AK57+AK59)*2</f>
        <v>0</v>
      </c>
      <c r="AY73" s="3">
        <f>7-AM46-AM48-AM50-AM52-AM54-AM57-AM59</f>
        <v>7</v>
      </c>
      <c r="AZ73" s="3">
        <f>AW73+AX73</f>
        <v>0</v>
      </c>
      <c r="BA73" s="88">
        <f>AZ73/AY73/3*100</f>
        <v>0</v>
      </c>
      <c r="BC73" s="3">
        <f>(AJ46+AJ57)*3</f>
        <v>0</v>
      </c>
      <c r="BD73" s="3">
        <f>(AK46+AK57)*2</f>
        <v>0</v>
      </c>
      <c r="BE73" s="3">
        <f>2-AM46-AM57</f>
        <v>2</v>
      </c>
      <c r="BF73" s="3">
        <f>BC73+BD73</f>
        <v>0</v>
      </c>
      <c r="BG73" s="3">
        <f>BF73/BE73/3*100</f>
        <v>0</v>
      </c>
      <c r="BI73" s="3" t="s">
        <v>291</v>
      </c>
      <c r="BL73" s="83"/>
      <c r="BM73" s="83"/>
      <c r="BN73" s="83"/>
      <c r="BO73" s="3" t="s">
        <v>291</v>
      </c>
      <c r="BQ73" s="83"/>
      <c r="BR73" s="83"/>
      <c r="BS73" s="83"/>
      <c r="BV73" s="3">
        <f>IF((BE73)=0,"-",(BG73))</f>
        <v>0</v>
      </c>
      <c r="BW73" s="3">
        <f t="shared" si="2"/>
        <v>0</v>
      </c>
    </row>
    <row r="74" spans="2:75" ht="33.75" customHeight="1" x14ac:dyDescent="0.15">
      <c r="B74" s="9"/>
      <c r="C74" s="12"/>
      <c r="D74" s="681"/>
      <c r="E74" s="682"/>
      <c r="F74" s="682"/>
      <c r="G74" s="682"/>
      <c r="H74" s="683"/>
      <c r="I74" s="645"/>
      <c r="J74" s="690"/>
      <c r="K74" s="690"/>
      <c r="L74" s="690"/>
      <c r="M74" s="690"/>
      <c r="N74" s="690"/>
      <c r="O74" s="691"/>
      <c r="P74" s="659" t="s">
        <v>314</v>
      </c>
      <c r="Q74" s="660"/>
      <c r="R74" s="660"/>
      <c r="S74" s="660"/>
      <c r="T74" s="660"/>
      <c r="U74" s="660"/>
      <c r="V74" s="661"/>
      <c r="W74" s="575" t="s">
        <v>147</v>
      </c>
      <c r="X74" s="69" t="s">
        <v>147</v>
      </c>
      <c r="Y74" s="577" t="s">
        <v>152</v>
      </c>
      <c r="Z74" s="577"/>
      <c r="AA74" s="618"/>
      <c r="AB74" s="622"/>
      <c r="AC74" s="571"/>
      <c r="AD74" s="669"/>
      <c r="AE74" s="669"/>
      <c r="AF74" s="634"/>
      <c r="AG74" s="635"/>
      <c r="AH74" s="635"/>
      <c r="AI74" s="636"/>
      <c r="AJ74" s="593"/>
      <c r="AK74" s="571"/>
      <c r="AL74" s="571"/>
      <c r="AM74" s="571"/>
      <c r="AN74" s="754"/>
      <c r="AO74" s="755"/>
      <c r="AP74" s="756"/>
      <c r="AQ74" s="750"/>
      <c r="AU74" s="3">
        <v>3.3</v>
      </c>
      <c r="AW74" s="3">
        <f>(AJ62+AJ66)*3</f>
        <v>0</v>
      </c>
      <c r="AX74" s="3">
        <f>(AK62+AK66)*2</f>
        <v>0</v>
      </c>
      <c r="AY74" s="3">
        <f>2-AM62-AM66</f>
        <v>2</v>
      </c>
      <c r="AZ74" s="3">
        <f>AW74+AX74</f>
        <v>0</v>
      </c>
      <c r="BA74" s="3">
        <f>AZ74/AY74/3*100</f>
        <v>0</v>
      </c>
      <c r="BC74" s="3">
        <f>AJ62*3</f>
        <v>0</v>
      </c>
      <c r="BD74" s="3">
        <f>AK62*2</f>
        <v>0</v>
      </c>
      <c r="BE74" s="3">
        <f>1-AM62</f>
        <v>1</v>
      </c>
      <c r="BF74" s="3">
        <f>BC74+BD74</f>
        <v>0</v>
      </c>
      <c r="BG74" s="3">
        <f>BF74/BE74/3*100</f>
        <v>0</v>
      </c>
      <c r="BI74" s="3">
        <f>(AJ64+AJ68)*3</f>
        <v>0</v>
      </c>
      <c r="BJ74" s="3">
        <f>(AK64+AK68)*2</f>
        <v>0</v>
      </c>
      <c r="BK74" s="3">
        <f>2-AM64-AM68</f>
        <v>2</v>
      </c>
      <c r="BL74" s="83">
        <f>BI74+BJ74</f>
        <v>0</v>
      </c>
      <c r="BM74" s="83">
        <f>BL74/BK74/3*100</f>
        <v>0</v>
      </c>
      <c r="BN74" s="83"/>
      <c r="BO74" s="3" t="s">
        <v>291</v>
      </c>
      <c r="BQ74" s="83"/>
      <c r="BR74" s="83"/>
      <c r="BS74" s="83"/>
      <c r="BT74" s="3">
        <f>IF((BK74)=0,"-",(BM74))</f>
        <v>0</v>
      </c>
      <c r="BV74" s="3">
        <f>IF((BE74)=0,"-",(BG74))</f>
        <v>0</v>
      </c>
      <c r="BW74" s="3">
        <f t="shared" si="2"/>
        <v>0</v>
      </c>
    </row>
    <row r="75" spans="2:75" ht="43.5" customHeight="1" x14ac:dyDescent="0.15">
      <c r="B75" s="9"/>
      <c r="C75" s="12"/>
      <c r="D75" s="681"/>
      <c r="E75" s="682"/>
      <c r="F75" s="682"/>
      <c r="G75" s="682"/>
      <c r="H75" s="683"/>
      <c r="I75" s="645"/>
      <c r="J75" s="690"/>
      <c r="K75" s="690"/>
      <c r="L75" s="690"/>
      <c r="M75" s="690"/>
      <c r="N75" s="690"/>
      <c r="O75" s="691"/>
      <c r="P75" s="52"/>
      <c r="Q75" s="47" t="s">
        <v>148</v>
      </c>
      <c r="R75" s="817" t="s">
        <v>175</v>
      </c>
      <c r="S75" s="818"/>
      <c r="T75" s="818"/>
      <c r="U75" s="818"/>
      <c r="V75" s="818"/>
      <c r="W75" s="614"/>
      <c r="X75" s="96"/>
      <c r="Y75" s="654"/>
      <c r="Z75" s="654"/>
      <c r="AA75" s="611"/>
      <c r="AB75" s="623"/>
      <c r="AC75" s="572"/>
      <c r="AD75" s="606"/>
      <c r="AE75" s="606"/>
      <c r="AF75" s="631"/>
      <c r="AG75" s="632"/>
      <c r="AH75" s="632"/>
      <c r="AI75" s="633"/>
      <c r="AJ75" s="594"/>
      <c r="AK75" s="572"/>
      <c r="AL75" s="572"/>
      <c r="AM75" s="572"/>
      <c r="AN75" s="757"/>
      <c r="AO75" s="758"/>
      <c r="AP75" s="759"/>
      <c r="AQ75" s="753"/>
      <c r="AU75" s="3">
        <v>3.4</v>
      </c>
      <c r="AW75" s="3">
        <f>(AJ72+AJ74+AJ78+AJ81+AJ83+AJ85+AJ87+AJ91+AJ93)*3</f>
        <v>0</v>
      </c>
      <c r="AX75" s="3">
        <f>(AK72+AK74+AK78+AK81+AK83+AK85+AK87+AK91+AK93)*2</f>
        <v>0</v>
      </c>
      <c r="AY75" s="3">
        <f>9-AM72-AM74-AM78-AM81-AM83-AM85-AM87-AM91-AM93</f>
        <v>9</v>
      </c>
      <c r="AZ75" s="3">
        <f>AW75+AX75</f>
        <v>0</v>
      </c>
      <c r="BA75" s="88">
        <f>AZ75/AY75/3*100</f>
        <v>0</v>
      </c>
      <c r="BC75" s="3">
        <f>(AJ74+AJ78+AJ91)*3</f>
        <v>0</v>
      </c>
      <c r="BD75" s="3">
        <f>(AK74+AK78+AK91)*2</f>
        <v>0</v>
      </c>
      <c r="BE75" s="3">
        <f>3-AM74-AM78-AM91</f>
        <v>3</v>
      </c>
      <c r="BF75" s="3">
        <f>BC75+BD75</f>
        <v>0</v>
      </c>
      <c r="BG75" s="3">
        <f>BF75/BE75/3*100</f>
        <v>0</v>
      </c>
      <c r="BI75" s="3">
        <f>(AJ83+AJ85+AJ89)*3</f>
        <v>0</v>
      </c>
      <c r="BJ75" s="3">
        <f>(AK83+AK85+AK89)*2</f>
        <v>0</v>
      </c>
      <c r="BK75" s="3">
        <f>3-AM83-AM85-AM89</f>
        <v>3</v>
      </c>
      <c r="BL75" s="83">
        <f>BI75+BJ75</f>
        <v>0</v>
      </c>
      <c r="BM75" s="89">
        <f>BL75/BK75/3*100</f>
        <v>0</v>
      </c>
      <c r="BN75" s="83"/>
      <c r="BO75" s="83">
        <f>(AJ76+AJ89)*3</f>
        <v>0</v>
      </c>
      <c r="BP75" s="3">
        <f>(AK76+AK89)*2</f>
        <v>0</v>
      </c>
      <c r="BQ75" s="83">
        <f>2-AM76-AM89</f>
        <v>2</v>
      </c>
      <c r="BR75" s="83">
        <f>BO75+BP75</f>
        <v>0</v>
      </c>
      <c r="BS75" s="83">
        <f>BR75/BQ75/3*100</f>
        <v>0</v>
      </c>
      <c r="BT75" s="3">
        <f>IF((BK75)=0,"-",(BM75))</f>
        <v>0</v>
      </c>
      <c r="BU75" s="3">
        <f>IF((BQ75)=0,"-",(BS75))</f>
        <v>0</v>
      </c>
      <c r="BV75" s="3">
        <f>IF((BE75)=0,"-",(BG75))</f>
        <v>0</v>
      </c>
      <c r="BW75" s="3">
        <f t="shared" si="2"/>
        <v>0</v>
      </c>
    </row>
    <row r="76" spans="2:75" ht="33" customHeight="1" x14ac:dyDescent="0.15">
      <c r="B76" s="9"/>
      <c r="C76" s="12"/>
      <c r="D76" s="681"/>
      <c r="E76" s="682"/>
      <c r="F76" s="682"/>
      <c r="G76" s="682"/>
      <c r="H76" s="683"/>
      <c r="I76" s="645"/>
      <c r="J76" s="690"/>
      <c r="K76" s="690"/>
      <c r="L76" s="690"/>
      <c r="M76" s="690"/>
      <c r="N76" s="690"/>
      <c r="O76" s="691"/>
      <c r="P76" s="659" t="s">
        <v>24</v>
      </c>
      <c r="Q76" s="660"/>
      <c r="R76" s="660"/>
      <c r="S76" s="660"/>
      <c r="T76" s="660"/>
      <c r="U76" s="660"/>
      <c r="V76" s="660"/>
      <c r="W76" s="687"/>
      <c r="X76" s="69"/>
      <c r="Y76" s="577"/>
      <c r="Z76" s="577" t="s">
        <v>155</v>
      </c>
      <c r="AA76" s="618"/>
      <c r="AB76" s="622"/>
      <c r="AC76" s="571"/>
      <c r="AD76" s="669"/>
      <c r="AE76" s="669"/>
      <c r="AF76" s="634"/>
      <c r="AG76" s="635"/>
      <c r="AH76" s="635"/>
      <c r="AI76" s="636"/>
      <c r="AJ76" s="593"/>
      <c r="AK76" s="571"/>
      <c r="AL76" s="571"/>
      <c r="AM76" s="571"/>
      <c r="AN76" s="595"/>
      <c r="AO76" s="596"/>
      <c r="AP76" s="597"/>
      <c r="AQ76" s="750"/>
      <c r="BL76" s="83"/>
      <c r="BM76" s="89"/>
      <c r="BN76" s="83"/>
      <c r="BO76" s="83"/>
      <c r="BQ76" s="83"/>
      <c r="BR76" s="83"/>
      <c r="BS76" s="83"/>
    </row>
    <row r="77" spans="2:75" ht="36" customHeight="1" x14ac:dyDescent="0.15">
      <c r="B77" s="9"/>
      <c r="C77" s="12"/>
      <c r="D77" s="681"/>
      <c r="E77" s="682"/>
      <c r="F77" s="682"/>
      <c r="G77" s="682"/>
      <c r="H77" s="683"/>
      <c r="I77" s="645"/>
      <c r="J77" s="690"/>
      <c r="K77" s="690"/>
      <c r="L77" s="690"/>
      <c r="M77" s="690"/>
      <c r="N77" s="690"/>
      <c r="O77" s="691"/>
      <c r="P77" s="55"/>
      <c r="Q77" s="47" t="s">
        <v>75</v>
      </c>
      <c r="R77" s="817" t="s">
        <v>256</v>
      </c>
      <c r="S77" s="818"/>
      <c r="T77" s="818"/>
      <c r="U77" s="818"/>
      <c r="V77" s="819"/>
      <c r="W77" s="608"/>
      <c r="X77" s="96"/>
      <c r="Y77" s="654"/>
      <c r="Z77" s="654"/>
      <c r="AA77" s="611"/>
      <c r="AB77" s="623"/>
      <c r="AC77" s="572"/>
      <c r="AD77" s="606"/>
      <c r="AE77" s="606"/>
      <c r="AF77" s="631"/>
      <c r="AG77" s="632"/>
      <c r="AH77" s="632"/>
      <c r="AI77" s="633"/>
      <c r="AJ77" s="594"/>
      <c r="AK77" s="572"/>
      <c r="AL77" s="572"/>
      <c r="AM77" s="572"/>
      <c r="AN77" s="598"/>
      <c r="AO77" s="599"/>
      <c r="AP77" s="600"/>
      <c r="AQ77" s="753"/>
      <c r="AU77" s="203" t="s">
        <v>283</v>
      </c>
      <c r="AV77" s="203"/>
      <c r="AW77" s="203">
        <f>SUM(AW78:AW79)</f>
        <v>0</v>
      </c>
      <c r="AX77" s="203">
        <f>SUM(AX78:AX79)</f>
        <v>0</v>
      </c>
      <c r="AY77" s="203">
        <f>SUM(AY78:AY79)</f>
        <v>3</v>
      </c>
      <c r="AZ77" s="203">
        <f>AW77+AX77</f>
        <v>0</v>
      </c>
      <c r="BA77" s="203">
        <f>AZ77/AY77/3*100</f>
        <v>0</v>
      </c>
      <c r="BC77" s="3" t="s">
        <v>291</v>
      </c>
      <c r="BL77" s="83"/>
      <c r="BM77" s="89"/>
      <c r="BN77" s="83"/>
      <c r="BO77" s="3" t="s">
        <v>291</v>
      </c>
      <c r="BW77" s="3">
        <f t="shared" si="2"/>
        <v>0</v>
      </c>
    </row>
    <row r="78" spans="2:75" ht="17.25" customHeight="1" x14ac:dyDescent="0.15">
      <c r="B78" s="9"/>
      <c r="C78" s="12"/>
      <c r="D78" s="681"/>
      <c r="E78" s="682"/>
      <c r="F78" s="682"/>
      <c r="G78" s="682"/>
      <c r="H78" s="683"/>
      <c r="I78" s="645"/>
      <c r="J78" s="690"/>
      <c r="K78" s="690"/>
      <c r="L78" s="690"/>
      <c r="M78" s="690"/>
      <c r="N78" s="690"/>
      <c r="O78" s="691"/>
      <c r="P78" s="659" t="s">
        <v>178</v>
      </c>
      <c r="Q78" s="660"/>
      <c r="R78" s="660"/>
      <c r="S78" s="660"/>
      <c r="T78" s="660"/>
      <c r="U78" s="660"/>
      <c r="V78" s="661"/>
      <c r="W78" s="575" t="s">
        <v>366</v>
      </c>
      <c r="X78" s="107" t="s">
        <v>66</v>
      </c>
      <c r="Y78" s="577" t="s">
        <v>152</v>
      </c>
      <c r="Z78" s="577"/>
      <c r="AA78" s="618"/>
      <c r="AB78" s="619"/>
      <c r="AC78" s="581"/>
      <c r="AD78" s="585"/>
      <c r="AE78" s="583"/>
      <c r="AF78" s="764"/>
      <c r="AG78" s="765"/>
      <c r="AH78" s="765"/>
      <c r="AI78" s="766"/>
      <c r="AJ78" s="619"/>
      <c r="AK78" s="581"/>
      <c r="AL78" s="585"/>
      <c r="AM78" s="583"/>
      <c r="AN78" s="754"/>
      <c r="AO78" s="755"/>
      <c r="AP78" s="756"/>
      <c r="AQ78" s="750"/>
      <c r="AU78" s="3">
        <v>3.5</v>
      </c>
      <c r="AW78" s="3">
        <f>(AJ96+AJ98)*3</f>
        <v>0</v>
      </c>
      <c r="AX78" s="3">
        <f>(AK96+AK98)*2</f>
        <v>0</v>
      </c>
      <c r="AY78" s="3">
        <f>2-AM96-AM98</f>
        <v>2</v>
      </c>
      <c r="AZ78" s="3">
        <f>AW78+AX78</f>
        <v>0</v>
      </c>
      <c r="BA78" s="3">
        <f>AZ78/AY78/3*100</f>
        <v>0</v>
      </c>
      <c r="BC78" s="3" t="s">
        <v>291</v>
      </c>
      <c r="BI78" s="3">
        <f>AJ100*3</f>
        <v>0</v>
      </c>
      <c r="BJ78" s="3">
        <f>AK100*2</f>
        <v>0</v>
      </c>
      <c r="BK78" s="3">
        <f>1-AM100</f>
        <v>1</v>
      </c>
      <c r="BL78" s="83">
        <f>BI78+BJ78</f>
        <v>0</v>
      </c>
      <c r="BM78" s="89">
        <f>BL78/BK78/3*100</f>
        <v>0</v>
      </c>
      <c r="BO78" s="3" t="s">
        <v>291</v>
      </c>
      <c r="BT78" s="3">
        <f>IF((BK78)=0,"-",(BM78))</f>
        <v>0</v>
      </c>
      <c r="BW78" s="3">
        <f t="shared" si="2"/>
        <v>0</v>
      </c>
    </row>
    <row r="79" spans="2:75" ht="21.75" customHeight="1" x14ac:dyDescent="0.15">
      <c r="B79" s="9"/>
      <c r="C79" s="12"/>
      <c r="D79" s="681"/>
      <c r="E79" s="682"/>
      <c r="F79" s="682"/>
      <c r="G79" s="682"/>
      <c r="H79" s="683"/>
      <c r="I79" s="645"/>
      <c r="J79" s="690"/>
      <c r="K79" s="690"/>
      <c r="L79" s="690"/>
      <c r="M79" s="690"/>
      <c r="N79" s="690"/>
      <c r="O79" s="691"/>
      <c r="P79" s="575"/>
      <c r="Q79" s="577" t="s">
        <v>170</v>
      </c>
      <c r="R79" s="663" t="s">
        <v>315</v>
      </c>
      <c r="S79" s="664"/>
      <c r="T79" s="664"/>
      <c r="U79" s="664"/>
      <c r="V79" s="665"/>
      <c r="W79" s="673"/>
      <c r="X79" s="90"/>
      <c r="Y79" s="647"/>
      <c r="Z79" s="647"/>
      <c r="AA79" s="648"/>
      <c r="AB79" s="620"/>
      <c r="AC79" s="644"/>
      <c r="AD79" s="625"/>
      <c r="AE79" s="626"/>
      <c r="AF79" s="634"/>
      <c r="AG79" s="635"/>
      <c r="AH79" s="635"/>
      <c r="AI79" s="636"/>
      <c r="AJ79" s="620"/>
      <c r="AK79" s="644"/>
      <c r="AL79" s="625"/>
      <c r="AM79" s="626"/>
      <c r="AN79" s="849"/>
      <c r="AO79" s="850"/>
      <c r="AP79" s="851"/>
      <c r="AQ79" s="751"/>
      <c r="AU79" s="3">
        <v>3.6</v>
      </c>
      <c r="AW79" s="3">
        <f>AJ103*3</f>
        <v>0</v>
      </c>
      <c r="AX79" s="3">
        <f>AK103*2</f>
        <v>0</v>
      </c>
      <c r="AY79" s="3">
        <f>1-AM103</f>
        <v>1</v>
      </c>
      <c r="AZ79" s="3">
        <f>AW79+AX79</f>
        <v>0</v>
      </c>
      <c r="BA79" s="3">
        <f>AZ79/AY79/3*100</f>
        <v>0</v>
      </c>
      <c r="BC79" s="3" t="s">
        <v>292</v>
      </c>
      <c r="BI79" s="3" t="s">
        <v>292</v>
      </c>
      <c r="BL79" s="83"/>
      <c r="BM79" s="89"/>
      <c r="BO79" s="3" t="s">
        <v>292</v>
      </c>
      <c r="BW79" s="3">
        <f t="shared" si="2"/>
        <v>0</v>
      </c>
    </row>
    <row r="80" spans="2:75" ht="29.25" customHeight="1" x14ac:dyDescent="0.15">
      <c r="B80" s="9"/>
      <c r="C80" s="12"/>
      <c r="D80" s="681"/>
      <c r="E80" s="682"/>
      <c r="F80" s="682"/>
      <c r="G80" s="682"/>
      <c r="H80" s="683"/>
      <c r="I80" s="645"/>
      <c r="J80" s="690"/>
      <c r="K80" s="690"/>
      <c r="L80" s="690"/>
      <c r="M80" s="690"/>
      <c r="N80" s="690"/>
      <c r="O80" s="691"/>
      <c r="P80" s="614"/>
      <c r="Q80" s="654"/>
      <c r="R80" s="827"/>
      <c r="S80" s="828"/>
      <c r="T80" s="828"/>
      <c r="U80" s="828"/>
      <c r="V80" s="829"/>
      <c r="W80" s="614"/>
      <c r="X80" s="93"/>
      <c r="Y80" s="654"/>
      <c r="Z80" s="654"/>
      <c r="AA80" s="611"/>
      <c r="AB80" s="792"/>
      <c r="AC80" s="789"/>
      <c r="AD80" s="790"/>
      <c r="AE80" s="791"/>
      <c r="AF80" s="631"/>
      <c r="AG80" s="632"/>
      <c r="AH80" s="632"/>
      <c r="AI80" s="633"/>
      <c r="AJ80" s="792"/>
      <c r="AK80" s="789"/>
      <c r="AL80" s="790"/>
      <c r="AM80" s="791"/>
      <c r="AN80" s="757"/>
      <c r="AO80" s="758"/>
      <c r="AP80" s="759"/>
      <c r="AQ80" s="753"/>
      <c r="BL80" s="83"/>
      <c r="BM80" s="89"/>
    </row>
    <row r="81" spans="2:75" ht="18" customHeight="1" x14ac:dyDescent="0.15">
      <c r="B81" s="9"/>
      <c r="C81" s="12"/>
      <c r="D81" s="681"/>
      <c r="E81" s="682"/>
      <c r="F81" s="682"/>
      <c r="G81" s="682"/>
      <c r="H81" s="683"/>
      <c r="I81" s="645"/>
      <c r="J81" s="690"/>
      <c r="K81" s="690"/>
      <c r="L81" s="690"/>
      <c r="M81" s="690"/>
      <c r="N81" s="690"/>
      <c r="O81" s="691"/>
      <c r="P81" s="659" t="s">
        <v>367</v>
      </c>
      <c r="Q81" s="660"/>
      <c r="R81" s="660"/>
      <c r="S81" s="660"/>
      <c r="T81" s="660"/>
      <c r="U81" s="660"/>
      <c r="V81" s="661"/>
      <c r="W81" s="575" t="s">
        <v>374</v>
      </c>
      <c r="X81" s="232"/>
      <c r="Y81" s="577"/>
      <c r="Z81" s="577"/>
      <c r="AA81" s="579"/>
      <c r="AB81" s="591"/>
      <c r="AC81" s="581"/>
      <c r="AD81" s="581"/>
      <c r="AE81" s="583"/>
      <c r="AF81" s="764"/>
      <c r="AG81" s="765"/>
      <c r="AH81" s="765"/>
      <c r="AI81" s="766"/>
      <c r="AJ81" s="591"/>
      <c r="AK81" s="581"/>
      <c r="AL81" s="581"/>
      <c r="AM81" s="583"/>
      <c r="AN81" s="585"/>
      <c r="AO81" s="586"/>
      <c r="AP81" s="587"/>
      <c r="AQ81" s="573"/>
      <c r="BL81" s="83"/>
      <c r="BM81" s="89"/>
    </row>
    <row r="82" spans="2:75" ht="29.25" customHeight="1" thickBot="1" x14ac:dyDescent="0.2">
      <c r="B82" s="9"/>
      <c r="C82" s="12"/>
      <c r="D82" s="684"/>
      <c r="E82" s="685"/>
      <c r="F82" s="685"/>
      <c r="G82" s="685"/>
      <c r="H82" s="686"/>
      <c r="I82" s="646"/>
      <c r="J82" s="692"/>
      <c r="K82" s="692"/>
      <c r="L82" s="692"/>
      <c r="M82" s="692"/>
      <c r="N82" s="692"/>
      <c r="O82" s="693"/>
      <c r="P82" s="259"/>
      <c r="Q82" s="260" t="s">
        <v>375</v>
      </c>
      <c r="R82" s="694" t="s">
        <v>369</v>
      </c>
      <c r="S82" s="695"/>
      <c r="T82" s="695"/>
      <c r="U82" s="695"/>
      <c r="V82" s="696"/>
      <c r="W82" s="576"/>
      <c r="X82" s="232"/>
      <c r="Y82" s="578"/>
      <c r="Z82" s="578"/>
      <c r="AA82" s="580"/>
      <c r="AB82" s="592"/>
      <c r="AC82" s="582"/>
      <c r="AD82" s="582"/>
      <c r="AE82" s="584"/>
      <c r="AF82" s="640"/>
      <c r="AG82" s="641"/>
      <c r="AH82" s="641"/>
      <c r="AI82" s="642"/>
      <c r="AJ82" s="592"/>
      <c r="AK82" s="582"/>
      <c r="AL82" s="582"/>
      <c r="AM82" s="584"/>
      <c r="AN82" s="588"/>
      <c r="AO82" s="589"/>
      <c r="AP82" s="590"/>
      <c r="AQ82" s="574"/>
      <c r="BL82" s="83"/>
      <c r="BM82" s="89"/>
    </row>
    <row r="83" spans="2:75" ht="25.5" customHeight="1" thickTop="1" x14ac:dyDescent="0.15">
      <c r="B83" s="9"/>
      <c r="C83" s="12"/>
      <c r="D83" s="861" t="s">
        <v>88</v>
      </c>
      <c r="E83" s="859"/>
      <c r="F83" s="859"/>
      <c r="G83" s="859"/>
      <c r="H83" s="860"/>
      <c r="I83" s="869" t="s">
        <v>120</v>
      </c>
      <c r="J83" s="870"/>
      <c r="K83" s="870"/>
      <c r="L83" s="870"/>
      <c r="M83" s="870"/>
      <c r="N83" s="870"/>
      <c r="O83" s="871"/>
      <c r="P83" s="855" t="s">
        <v>176</v>
      </c>
      <c r="Q83" s="856"/>
      <c r="R83" s="856"/>
      <c r="S83" s="856"/>
      <c r="T83" s="856"/>
      <c r="U83" s="856"/>
      <c r="V83" s="857"/>
      <c r="W83" s="848" t="s">
        <v>66</v>
      </c>
      <c r="X83" s="104" t="s">
        <v>66</v>
      </c>
      <c r="Y83" s="652"/>
      <c r="Z83" s="655"/>
      <c r="AA83" s="610" t="s">
        <v>44</v>
      </c>
      <c r="AB83" s="622"/>
      <c r="AC83" s="571"/>
      <c r="AD83" s="669"/>
      <c r="AE83" s="669"/>
      <c r="AF83" s="634"/>
      <c r="AG83" s="635"/>
      <c r="AH83" s="635"/>
      <c r="AI83" s="636"/>
      <c r="AJ83" s="593"/>
      <c r="AK83" s="571"/>
      <c r="AL83" s="571"/>
      <c r="AM83" s="571"/>
      <c r="AN83" s="936"/>
      <c r="AO83" s="937"/>
      <c r="AP83" s="938"/>
      <c r="AQ83" s="760"/>
      <c r="AU83" s="203" t="s">
        <v>284</v>
      </c>
      <c r="AV83" s="203"/>
      <c r="AW83" s="203">
        <f>SUM(AW84:AW85)</f>
        <v>0</v>
      </c>
      <c r="AX83" s="203">
        <f>SUM(AX84:AX85)</f>
        <v>0</v>
      </c>
      <c r="AY83" s="203">
        <f>SUM(AY84:AY85)</f>
        <v>5</v>
      </c>
      <c r="AZ83" s="203">
        <f t="shared" ref="AZ83:AZ89" si="7">AW83+AX83</f>
        <v>0</v>
      </c>
      <c r="BA83" s="203">
        <f t="shared" ref="BA83:BA89" si="8">AZ83/AY83/3*100</f>
        <v>0</v>
      </c>
      <c r="BC83" s="3" t="s">
        <v>292</v>
      </c>
      <c r="BI83" s="3" t="s">
        <v>292</v>
      </c>
      <c r="BL83" s="83"/>
      <c r="BM83" s="89"/>
      <c r="BO83" s="3" t="s">
        <v>292</v>
      </c>
      <c r="BW83" s="3">
        <f t="shared" ref="BW83:BW95" si="9">IF((AY83)=0,"-",(BA83))</f>
        <v>0</v>
      </c>
    </row>
    <row r="84" spans="2:75" ht="23.25" customHeight="1" x14ac:dyDescent="0.15">
      <c r="B84" s="9"/>
      <c r="C84" s="12"/>
      <c r="D84" s="862"/>
      <c r="E84" s="719"/>
      <c r="F84" s="719"/>
      <c r="G84" s="719"/>
      <c r="H84" s="720"/>
      <c r="I84" s="741"/>
      <c r="J84" s="742"/>
      <c r="K84" s="742"/>
      <c r="L84" s="742"/>
      <c r="M84" s="742"/>
      <c r="N84" s="742"/>
      <c r="O84" s="743"/>
      <c r="P84" s="53"/>
      <c r="Q84" s="47" t="s">
        <v>75</v>
      </c>
      <c r="R84" s="817" t="s">
        <v>35</v>
      </c>
      <c r="S84" s="818"/>
      <c r="T84" s="818"/>
      <c r="U84" s="818"/>
      <c r="V84" s="819"/>
      <c r="W84" s="614"/>
      <c r="X84" s="96"/>
      <c r="Y84" s="653"/>
      <c r="Z84" s="654"/>
      <c r="AA84" s="611"/>
      <c r="AB84" s="623"/>
      <c r="AC84" s="572"/>
      <c r="AD84" s="606"/>
      <c r="AE84" s="606"/>
      <c r="AF84" s="631"/>
      <c r="AG84" s="632"/>
      <c r="AH84" s="632"/>
      <c r="AI84" s="633"/>
      <c r="AJ84" s="594"/>
      <c r="AK84" s="572"/>
      <c r="AL84" s="572"/>
      <c r="AM84" s="572"/>
      <c r="AN84" s="598"/>
      <c r="AO84" s="599"/>
      <c r="AP84" s="600"/>
      <c r="AQ84" s="753"/>
      <c r="AU84" s="3">
        <v>3.7</v>
      </c>
      <c r="AW84" s="3">
        <f>(AJ106+AJ108+AJ110+AJ112)*3</f>
        <v>0</v>
      </c>
      <c r="AX84" s="3">
        <f>(AK106+AK108+AK110+AK112)*2</f>
        <v>0</v>
      </c>
      <c r="AY84" s="3">
        <f>4-AM106-AM108-AM110-AM112</f>
        <v>4</v>
      </c>
      <c r="AZ84" s="3">
        <f t="shared" si="7"/>
        <v>0</v>
      </c>
      <c r="BA84" s="3">
        <f t="shared" si="8"/>
        <v>0</v>
      </c>
      <c r="BC84" s="3">
        <f>(AJ106+AJ108)*3</f>
        <v>0</v>
      </c>
      <c r="BD84" s="3">
        <f>(AK106+AK108)*2</f>
        <v>0</v>
      </c>
      <c r="BE84" s="3">
        <f>2-AM106-AM108</f>
        <v>2</v>
      </c>
      <c r="BF84" s="3">
        <f>BC84+BD84</f>
        <v>0</v>
      </c>
      <c r="BG84" s="3">
        <f>BF84/BE84/3*100</f>
        <v>0</v>
      </c>
      <c r="BI84" s="3" t="s">
        <v>292</v>
      </c>
      <c r="BL84" s="83"/>
      <c r="BM84" s="89"/>
      <c r="BO84" s="3" t="s">
        <v>292</v>
      </c>
      <c r="BV84" s="3">
        <f>IF((BE84)=0,"-",(BG84))</f>
        <v>0</v>
      </c>
      <c r="BW84" s="3">
        <f t="shared" si="9"/>
        <v>0</v>
      </c>
    </row>
    <row r="85" spans="2:75" ht="16.5" customHeight="1" x14ac:dyDescent="0.15">
      <c r="B85" s="9"/>
      <c r="C85" s="12"/>
      <c r="D85" s="718"/>
      <c r="E85" s="719"/>
      <c r="F85" s="719"/>
      <c r="G85" s="719"/>
      <c r="H85" s="720"/>
      <c r="I85" s="741"/>
      <c r="J85" s="742"/>
      <c r="K85" s="742"/>
      <c r="L85" s="742"/>
      <c r="M85" s="742"/>
      <c r="N85" s="742"/>
      <c r="O85" s="743"/>
      <c r="P85" s="659" t="s">
        <v>316</v>
      </c>
      <c r="Q85" s="660"/>
      <c r="R85" s="660"/>
      <c r="S85" s="660"/>
      <c r="T85" s="660"/>
      <c r="U85" s="660"/>
      <c r="V85" s="661"/>
      <c r="W85" s="575" t="s">
        <v>66</v>
      </c>
      <c r="X85" s="109" t="s">
        <v>66</v>
      </c>
      <c r="Y85" s="767"/>
      <c r="Z85" s="577"/>
      <c r="AA85" s="618" t="s">
        <v>44</v>
      </c>
      <c r="AB85" s="622"/>
      <c r="AC85" s="571"/>
      <c r="AD85" s="669"/>
      <c r="AE85" s="669"/>
      <c r="AF85" s="634"/>
      <c r="AG85" s="635"/>
      <c r="AH85" s="635"/>
      <c r="AI85" s="636"/>
      <c r="AJ85" s="593"/>
      <c r="AK85" s="571"/>
      <c r="AL85" s="571"/>
      <c r="AM85" s="571"/>
      <c r="AN85" s="754"/>
      <c r="AO85" s="755"/>
      <c r="AP85" s="756"/>
      <c r="AQ85" s="750"/>
      <c r="AU85" s="3">
        <v>3.8</v>
      </c>
      <c r="AW85" s="3">
        <f>AJ115*3</f>
        <v>0</v>
      </c>
      <c r="AX85" s="3">
        <f>AK115*2</f>
        <v>0</v>
      </c>
      <c r="AY85" s="3">
        <f>1-AM115</f>
        <v>1</v>
      </c>
      <c r="AZ85" s="3">
        <f t="shared" si="7"/>
        <v>0</v>
      </c>
      <c r="BA85" s="3">
        <f t="shared" si="8"/>
        <v>0</v>
      </c>
      <c r="BC85" s="3">
        <f>AJ115*3</f>
        <v>0</v>
      </c>
      <c r="BD85" s="3">
        <f>AK115*2</f>
        <v>0</v>
      </c>
      <c r="BE85" s="3">
        <f>1-AM115</f>
        <v>1</v>
      </c>
      <c r="BF85" s="3">
        <f>BC85+BD85</f>
        <v>0</v>
      </c>
      <c r="BG85" s="3">
        <f>BF85/BE85/3*100</f>
        <v>0</v>
      </c>
      <c r="BI85" s="3" t="s">
        <v>292</v>
      </c>
      <c r="BL85" s="83"/>
      <c r="BM85" s="89"/>
      <c r="BO85" s="3" t="s">
        <v>292</v>
      </c>
      <c r="BV85" s="3">
        <f>IF((BE85)=0,"-",(BG85))</f>
        <v>0</v>
      </c>
      <c r="BW85" s="3">
        <f t="shared" si="9"/>
        <v>0</v>
      </c>
    </row>
    <row r="86" spans="2:75" ht="72" customHeight="1" x14ac:dyDescent="0.15">
      <c r="B86" s="9"/>
      <c r="C86" s="12"/>
      <c r="D86" s="718"/>
      <c r="E86" s="719"/>
      <c r="F86" s="719"/>
      <c r="G86" s="719"/>
      <c r="H86" s="720"/>
      <c r="I86" s="741"/>
      <c r="J86" s="742"/>
      <c r="K86" s="742"/>
      <c r="L86" s="742"/>
      <c r="M86" s="742"/>
      <c r="N86" s="742"/>
      <c r="O86" s="743"/>
      <c r="P86" s="53"/>
      <c r="Q86" s="47" t="s">
        <v>75</v>
      </c>
      <c r="R86" s="817" t="s">
        <v>322</v>
      </c>
      <c r="S86" s="818"/>
      <c r="T86" s="818"/>
      <c r="U86" s="818"/>
      <c r="V86" s="819"/>
      <c r="W86" s="614"/>
      <c r="X86" s="96"/>
      <c r="Y86" s="653"/>
      <c r="Z86" s="654"/>
      <c r="AA86" s="611"/>
      <c r="AB86" s="623"/>
      <c r="AC86" s="572"/>
      <c r="AD86" s="606"/>
      <c r="AE86" s="606"/>
      <c r="AF86" s="631"/>
      <c r="AG86" s="632"/>
      <c r="AH86" s="632"/>
      <c r="AI86" s="633"/>
      <c r="AJ86" s="594"/>
      <c r="AK86" s="572"/>
      <c r="AL86" s="572"/>
      <c r="AM86" s="572"/>
      <c r="AN86" s="757"/>
      <c r="AO86" s="758"/>
      <c r="AP86" s="759"/>
      <c r="AQ86" s="753"/>
      <c r="AT86" s="81">
        <v>4</v>
      </c>
      <c r="AU86" s="81"/>
      <c r="AV86" s="81"/>
      <c r="AW86" s="81">
        <f>SUM(AW87:AW89)</f>
        <v>0</v>
      </c>
      <c r="AX86" s="81">
        <f>SUM(AX87:AX89)</f>
        <v>0</v>
      </c>
      <c r="AY86" s="81">
        <f>SUM(AY87:AY89)</f>
        <v>6</v>
      </c>
      <c r="AZ86" s="81">
        <f t="shared" si="7"/>
        <v>0</v>
      </c>
      <c r="BA86" s="204">
        <f t="shared" si="8"/>
        <v>0</v>
      </c>
      <c r="BC86" s="81">
        <f>SUM(BC87:BC89)</f>
        <v>0</v>
      </c>
      <c r="BD86" s="81">
        <f>SUM(BD87:BD89)</f>
        <v>0</v>
      </c>
      <c r="BE86" s="81">
        <f>SUM(BE87:BE89)</f>
        <v>1</v>
      </c>
      <c r="BF86" s="81">
        <f>BC86+BD86</f>
        <v>0</v>
      </c>
      <c r="BG86" s="81">
        <f>BF86/BE86/3*100</f>
        <v>0</v>
      </c>
      <c r="BI86" s="81">
        <f>SUM(BI87:BI89)</f>
        <v>0</v>
      </c>
      <c r="BJ86" s="81">
        <f>SUM(BJ87:BJ89)</f>
        <v>0</v>
      </c>
      <c r="BK86" s="81">
        <f>SUM(BK87:BK89)</f>
        <v>3</v>
      </c>
      <c r="BL86" s="81">
        <f>BI86+BJ86</f>
        <v>0</v>
      </c>
      <c r="BM86" s="204">
        <f>BL86/BK86/3*100</f>
        <v>0</v>
      </c>
      <c r="BO86" s="81" t="s">
        <v>292</v>
      </c>
      <c r="BP86" s="81"/>
      <c r="BQ86" s="81"/>
      <c r="BR86" s="81"/>
      <c r="BS86" s="81"/>
      <c r="BT86" s="3">
        <f>IF((BK86)=0,"-",(BM86))</f>
        <v>0</v>
      </c>
      <c r="BV86" s="3">
        <f>IF((BE86)=0,"-",(BG86))</f>
        <v>0</v>
      </c>
      <c r="BW86" s="3">
        <f t="shared" si="9"/>
        <v>0</v>
      </c>
    </row>
    <row r="87" spans="2:75" ht="18" customHeight="1" x14ac:dyDescent="0.15">
      <c r="B87" s="9"/>
      <c r="C87" s="12"/>
      <c r="D87" s="718"/>
      <c r="E87" s="719"/>
      <c r="F87" s="719"/>
      <c r="G87" s="719"/>
      <c r="H87" s="720"/>
      <c r="I87" s="741"/>
      <c r="J87" s="742"/>
      <c r="K87" s="742"/>
      <c r="L87" s="742"/>
      <c r="M87" s="742"/>
      <c r="N87" s="742"/>
      <c r="O87" s="743"/>
      <c r="P87" s="659" t="s">
        <v>387</v>
      </c>
      <c r="Q87" s="660"/>
      <c r="R87" s="660"/>
      <c r="S87" s="660"/>
      <c r="T87" s="660"/>
      <c r="U87" s="660"/>
      <c r="V87" s="661"/>
      <c r="W87" s="846" t="s">
        <v>255</v>
      </c>
      <c r="X87" s="113"/>
      <c r="Y87" s="767"/>
      <c r="Z87" s="698"/>
      <c r="AA87" s="616"/>
      <c r="AB87" s="622"/>
      <c r="AC87" s="571"/>
      <c r="AD87" s="669"/>
      <c r="AE87" s="669"/>
      <c r="AF87" s="634"/>
      <c r="AG87" s="635"/>
      <c r="AH87" s="635"/>
      <c r="AI87" s="636"/>
      <c r="AJ87" s="593"/>
      <c r="AK87" s="571"/>
      <c r="AL87" s="571"/>
      <c r="AM87" s="571"/>
      <c r="AN87" s="754"/>
      <c r="AO87" s="755"/>
      <c r="AP87" s="756"/>
      <c r="AQ87" s="950"/>
      <c r="AU87" s="3">
        <v>4.0999999999999996</v>
      </c>
      <c r="AW87" s="3">
        <f>AJ119*3</f>
        <v>0</v>
      </c>
      <c r="AX87" s="3">
        <f>AK119*2</f>
        <v>0</v>
      </c>
      <c r="AY87" s="3">
        <f>1-AM119</f>
        <v>1</v>
      </c>
      <c r="AZ87" s="3">
        <f t="shared" si="7"/>
        <v>0</v>
      </c>
      <c r="BA87" s="3">
        <f t="shared" si="8"/>
        <v>0</v>
      </c>
      <c r="BC87" s="3" t="s">
        <v>292</v>
      </c>
      <c r="BI87" s="3" t="s">
        <v>292</v>
      </c>
      <c r="BL87" s="83"/>
      <c r="BM87" s="89"/>
      <c r="BO87" s="3" t="s">
        <v>292</v>
      </c>
      <c r="BW87" s="3">
        <f t="shared" si="9"/>
        <v>0</v>
      </c>
    </row>
    <row r="88" spans="2:75" ht="22.5" customHeight="1" thickBot="1" x14ac:dyDescent="0.2">
      <c r="B88" s="9"/>
      <c r="C88" s="12"/>
      <c r="D88" s="718"/>
      <c r="E88" s="719"/>
      <c r="F88" s="719"/>
      <c r="G88" s="719"/>
      <c r="H88" s="720"/>
      <c r="I88" s="741"/>
      <c r="J88" s="742"/>
      <c r="K88" s="742"/>
      <c r="L88" s="742"/>
      <c r="M88" s="742"/>
      <c r="N88" s="742"/>
      <c r="O88" s="743"/>
      <c r="P88" s="61"/>
      <c r="Q88" s="60" t="s">
        <v>70</v>
      </c>
      <c r="R88" s="666" t="s">
        <v>25</v>
      </c>
      <c r="S88" s="893"/>
      <c r="T88" s="893"/>
      <c r="U88" s="893"/>
      <c r="V88" s="894"/>
      <c r="W88" s="847"/>
      <c r="X88" s="113"/>
      <c r="Y88" s="653"/>
      <c r="Z88" s="968"/>
      <c r="AA88" s="617"/>
      <c r="AB88" s="623"/>
      <c r="AC88" s="572"/>
      <c r="AD88" s="606"/>
      <c r="AE88" s="606"/>
      <c r="AF88" s="631"/>
      <c r="AG88" s="632"/>
      <c r="AH88" s="632"/>
      <c r="AI88" s="633"/>
      <c r="AJ88" s="594"/>
      <c r="AK88" s="572"/>
      <c r="AL88" s="572"/>
      <c r="AM88" s="572"/>
      <c r="AN88" s="757"/>
      <c r="AO88" s="758"/>
      <c r="AP88" s="759"/>
      <c r="AQ88" s="951"/>
      <c r="AU88" s="3">
        <v>4.2</v>
      </c>
      <c r="AW88" s="3">
        <f>(AJ122+AJ124)*3</f>
        <v>0</v>
      </c>
      <c r="AX88" s="3">
        <f>(AK122+AK124)*2</f>
        <v>0</v>
      </c>
      <c r="AY88" s="3">
        <f>2-AM122-AM124</f>
        <v>2</v>
      </c>
      <c r="AZ88" s="3">
        <f t="shared" si="7"/>
        <v>0</v>
      </c>
      <c r="BA88" s="3">
        <f t="shared" si="8"/>
        <v>0</v>
      </c>
      <c r="BC88" s="3" t="s">
        <v>292</v>
      </c>
      <c r="BI88" s="3" t="s">
        <v>292</v>
      </c>
      <c r="BL88" s="83"/>
      <c r="BM88" s="89"/>
      <c r="BO88" s="3" t="s">
        <v>292</v>
      </c>
      <c r="BW88" s="3">
        <f t="shared" si="9"/>
        <v>0</v>
      </c>
    </row>
    <row r="89" spans="2:75" ht="18" customHeight="1" thickTop="1" x14ac:dyDescent="0.15">
      <c r="B89" s="9"/>
      <c r="C89" s="12"/>
      <c r="D89" s="718"/>
      <c r="E89" s="719"/>
      <c r="F89" s="719"/>
      <c r="G89" s="719"/>
      <c r="H89" s="720"/>
      <c r="I89" s="741"/>
      <c r="J89" s="742"/>
      <c r="K89" s="742"/>
      <c r="L89" s="742"/>
      <c r="M89" s="742"/>
      <c r="N89" s="742"/>
      <c r="O89" s="743"/>
      <c r="P89" s="659" t="s">
        <v>388</v>
      </c>
      <c r="Q89" s="660"/>
      <c r="R89" s="660"/>
      <c r="S89" s="660"/>
      <c r="T89" s="660"/>
      <c r="U89" s="660"/>
      <c r="V89" s="661"/>
      <c r="W89" s="575"/>
      <c r="X89" s="113"/>
      <c r="Y89" s="577"/>
      <c r="Z89" s="698" t="s">
        <v>155</v>
      </c>
      <c r="AA89" s="616" t="s">
        <v>44</v>
      </c>
      <c r="AB89" s="697"/>
      <c r="AC89" s="615"/>
      <c r="AD89" s="763"/>
      <c r="AE89" s="763"/>
      <c r="AF89" s="764"/>
      <c r="AG89" s="765"/>
      <c r="AH89" s="765"/>
      <c r="AI89" s="766"/>
      <c r="AJ89" s="749"/>
      <c r="AK89" s="615"/>
      <c r="AL89" s="615"/>
      <c r="AM89" s="615"/>
      <c r="AN89" s="754"/>
      <c r="AO89" s="755"/>
      <c r="AP89" s="756"/>
      <c r="AQ89" s="750"/>
      <c r="AU89" s="3">
        <v>4.3</v>
      </c>
      <c r="AW89" s="3">
        <f>(AJ127+AJ129+AJ135)*3</f>
        <v>0</v>
      </c>
      <c r="AX89" s="3">
        <f>(AK127+AK129+AK135)*2</f>
        <v>0</v>
      </c>
      <c r="AY89" s="3">
        <f>3-AM127-AM129-AM135</f>
        <v>3</v>
      </c>
      <c r="AZ89" s="3">
        <f t="shared" si="7"/>
        <v>0</v>
      </c>
      <c r="BA89" s="88">
        <f t="shared" si="8"/>
        <v>0</v>
      </c>
      <c r="BC89" s="3">
        <f>AJ127*3</f>
        <v>0</v>
      </c>
      <c r="BD89" s="3">
        <f>AK127*2</f>
        <v>0</v>
      </c>
      <c r="BE89" s="3">
        <f>1-AM127</f>
        <v>1</v>
      </c>
      <c r="BF89" s="3">
        <f>BC89+BD89</f>
        <v>0</v>
      </c>
      <c r="BG89" s="3">
        <f>BF89/BE89/3*100</f>
        <v>0</v>
      </c>
      <c r="BI89" s="3">
        <f>(AJ131+AJ133+AJ135)*3</f>
        <v>0</v>
      </c>
      <c r="BJ89" s="3">
        <f>(AK131+AK133+AK135)*2</f>
        <v>0</v>
      </c>
      <c r="BK89" s="3">
        <f>3-AM131-AM133-AM135</f>
        <v>3</v>
      </c>
      <c r="BL89" s="83">
        <f>BI89+BJ89</f>
        <v>0</v>
      </c>
      <c r="BM89" s="89">
        <f>BL89/BK89/3*100</f>
        <v>0</v>
      </c>
      <c r="BO89" s="3" t="s">
        <v>292</v>
      </c>
      <c r="BT89" s="3">
        <f>IF((BK89)=0,"-",(BM89))</f>
        <v>0</v>
      </c>
      <c r="BV89" s="3">
        <f>IF((BE89)=0,"-",(BG89))</f>
        <v>0</v>
      </c>
      <c r="BW89" s="3">
        <f t="shared" si="9"/>
        <v>0</v>
      </c>
    </row>
    <row r="90" spans="2:75" ht="22.5" customHeight="1" x14ac:dyDescent="0.15">
      <c r="B90" s="9"/>
      <c r="C90" s="12"/>
      <c r="D90" s="718"/>
      <c r="E90" s="719"/>
      <c r="F90" s="719"/>
      <c r="G90" s="719"/>
      <c r="H90" s="720"/>
      <c r="I90" s="741"/>
      <c r="J90" s="742"/>
      <c r="K90" s="742"/>
      <c r="L90" s="742"/>
      <c r="M90" s="742"/>
      <c r="N90" s="742"/>
      <c r="O90" s="743"/>
      <c r="P90" s="263"/>
      <c r="Q90" s="262" t="s">
        <v>70</v>
      </c>
      <c r="R90" s="890" t="s">
        <v>34</v>
      </c>
      <c r="S90" s="891"/>
      <c r="T90" s="891"/>
      <c r="U90" s="891"/>
      <c r="V90" s="892"/>
      <c r="W90" s="673"/>
      <c r="X90" s="90"/>
      <c r="Y90" s="647"/>
      <c r="Z90" s="699"/>
      <c r="AA90" s="916"/>
      <c r="AB90" s="622"/>
      <c r="AC90" s="571"/>
      <c r="AD90" s="669"/>
      <c r="AE90" s="669"/>
      <c r="AF90" s="634"/>
      <c r="AG90" s="635"/>
      <c r="AH90" s="635"/>
      <c r="AI90" s="636"/>
      <c r="AJ90" s="593"/>
      <c r="AK90" s="571"/>
      <c r="AL90" s="571"/>
      <c r="AM90" s="571"/>
      <c r="AN90" s="849"/>
      <c r="AO90" s="850"/>
      <c r="AP90" s="851"/>
      <c r="AQ90" s="751"/>
    </row>
    <row r="91" spans="2:75" ht="15" customHeight="1" x14ac:dyDescent="0.15">
      <c r="B91" s="265"/>
      <c r="C91" s="266"/>
      <c r="D91" s="875" t="s">
        <v>89</v>
      </c>
      <c r="E91" s="716"/>
      <c r="F91" s="716"/>
      <c r="G91" s="716"/>
      <c r="H91" s="717"/>
      <c r="I91" s="740" t="s">
        <v>90</v>
      </c>
      <c r="J91" s="710"/>
      <c r="K91" s="710"/>
      <c r="L91" s="710"/>
      <c r="M91" s="710"/>
      <c r="N91" s="710"/>
      <c r="O91" s="711"/>
      <c r="P91" s="872" t="s">
        <v>20</v>
      </c>
      <c r="Q91" s="818"/>
      <c r="R91" s="818"/>
      <c r="S91" s="818"/>
      <c r="T91" s="818"/>
      <c r="U91" s="818"/>
      <c r="V91" s="819"/>
      <c r="W91" s="687" t="s">
        <v>144</v>
      </c>
      <c r="X91" s="267"/>
      <c r="Y91" s="675" t="s">
        <v>152</v>
      </c>
      <c r="Z91" s="675"/>
      <c r="AA91" s="689"/>
      <c r="AB91" s="697"/>
      <c r="AC91" s="615"/>
      <c r="AD91" s="763"/>
      <c r="AE91" s="763"/>
      <c r="AF91" s="764"/>
      <c r="AG91" s="765"/>
      <c r="AH91" s="765"/>
      <c r="AI91" s="766"/>
      <c r="AJ91" s="749"/>
      <c r="AK91" s="615"/>
      <c r="AL91" s="615"/>
      <c r="AM91" s="615"/>
      <c r="AN91" s="754"/>
      <c r="AO91" s="755"/>
      <c r="AP91" s="756"/>
      <c r="AQ91" s="750"/>
      <c r="AT91" s="81" t="s">
        <v>258</v>
      </c>
      <c r="AU91" s="81"/>
      <c r="AV91" s="81"/>
      <c r="AW91" s="81">
        <f>AW92+AW95</f>
        <v>0</v>
      </c>
      <c r="AX91" s="81">
        <f>AX92+AX95</f>
        <v>0</v>
      </c>
      <c r="AY91" s="81">
        <f>AY92+AY95</f>
        <v>4</v>
      </c>
      <c r="AZ91" s="81">
        <f>AW91+AX91</f>
        <v>0</v>
      </c>
      <c r="BA91" s="81">
        <f>AZ91/AY91/3*100</f>
        <v>0</v>
      </c>
      <c r="BC91" s="81" t="s">
        <v>292</v>
      </c>
      <c r="BD91" s="81"/>
      <c r="BE91" s="81"/>
      <c r="BF91" s="81"/>
      <c r="BG91" s="81"/>
      <c r="BI91" s="81" t="s">
        <v>292</v>
      </c>
      <c r="BJ91" s="81"/>
      <c r="BK91" s="81"/>
      <c r="BL91" s="81"/>
      <c r="BM91" s="81"/>
      <c r="BO91" s="81" t="s">
        <v>292</v>
      </c>
      <c r="BP91" s="81"/>
      <c r="BQ91" s="81"/>
      <c r="BR91" s="81"/>
      <c r="BS91" s="81"/>
      <c r="BW91" s="3">
        <f t="shared" si="9"/>
        <v>0</v>
      </c>
    </row>
    <row r="92" spans="2:75" ht="23.25" customHeight="1" x14ac:dyDescent="0.15">
      <c r="B92" s="9"/>
      <c r="C92" s="12"/>
      <c r="D92" s="862"/>
      <c r="E92" s="719"/>
      <c r="F92" s="719"/>
      <c r="G92" s="719"/>
      <c r="H92" s="720"/>
      <c r="I92" s="741"/>
      <c r="J92" s="742"/>
      <c r="K92" s="742"/>
      <c r="L92" s="742"/>
      <c r="M92" s="742"/>
      <c r="N92" s="742"/>
      <c r="O92" s="743"/>
      <c r="P92" s="264"/>
      <c r="Q92" s="47" t="s">
        <v>145</v>
      </c>
      <c r="R92" s="817" t="s">
        <v>179</v>
      </c>
      <c r="S92" s="818"/>
      <c r="T92" s="818"/>
      <c r="U92" s="818"/>
      <c r="V92" s="819"/>
      <c r="W92" s="608"/>
      <c r="X92" s="96"/>
      <c r="Y92" s="613"/>
      <c r="Z92" s="613"/>
      <c r="AA92" s="949"/>
      <c r="AB92" s="623"/>
      <c r="AC92" s="572"/>
      <c r="AD92" s="606"/>
      <c r="AE92" s="606"/>
      <c r="AF92" s="631"/>
      <c r="AG92" s="632"/>
      <c r="AH92" s="632"/>
      <c r="AI92" s="633"/>
      <c r="AJ92" s="594"/>
      <c r="AK92" s="572"/>
      <c r="AL92" s="572"/>
      <c r="AM92" s="572"/>
      <c r="AN92" s="757"/>
      <c r="AO92" s="758"/>
      <c r="AP92" s="759"/>
      <c r="AQ92" s="753"/>
      <c r="AT92" s="3">
        <v>5</v>
      </c>
      <c r="AW92" s="3">
        <f>SUM(AW93:AW94)</f>
        <v>0</v>
      </c>
      <c r="AX92" s="3">
        <f>SUM(AX93:AX94)</f>
        <v>0</v>
      </c>
      <c r="AY92" s="3">
        <f>SUM(AY93:AY94)</f>
        <v>3</v>
      </c>
      <c r="AZ92" s="3">
        <f>AW92+AX92</f>
        <v>0</v>
      </c>
      <c r="BA92" s="88">
        <f>AZ92/AY92/3*100</f>
        <v>0</v>
      </c>
      <c r="BC92" s="3" t="s">
        <v>292</v>
      </c>
      <c r="BI92" s="3" t="s">
        <v>292</v>
      </c>
      <c r="BO92" s="3" t="s">
        <v>292</v>
      </c>
      <c r="BW92" s="3">
        <f t="shared" si="9"/>
        <v>0</v>
      </c>
    </row>
    <row r="93" spans="2:75" ht="15" customHeight="1" x14ac:dyDescent="0.15">
      <c r="B93" s="9"/>
      <c r="C93" s="12"/>
      <c r="D93" s="862"/>
      <c r="E93" s="719"/>
      <c r="F93" s="719"/>
      <c r="G93" s="719"/>
      <c r="H93" s="720"/>
      <c r="I93" s="741"/>
      <c r="J93" s="742"/>
      <c r="K93" s="742"/>
      <c r="L93" s="742"/>
      <c r="M93" s="742"/>
      <c r="N93" s="742"/>
      <c r="O93" s="743"/>
      <c r="P93" s="872" t="s">
        <v>21</v>
      </c>
      <c r="Q93" s="818"/>
      <c r="R93" s="818"/>
      <c r="S93" s="818"/>
      <c r="T93" s="818"/>
      <c r="U93" s="818"/>
      <c r="V93" s="819"/>
      <c r="W93" s="687" t="s">
        <v>144</v>
      </c>
      <c r="X93" s="95"/>
      <c r="Y93" s="675"/>
      <c r="Z93" s="577"/>
      <c r="AA93" s="618"/>
      <c r="AB93" s="620"/>
      <c r="AC93" s="644"/>
      <c r="AD93" s="625"/>
      <c r="AE93" s="626"/>
      <c r="AF93" s="634"/>
      <c r="AG93" s="635"/>
      <c r="AH93" s="635"/>
      <c r="AI93" s="636"/>
      <c r="AJ93" s="620"/>
      <c r="AK93" s="644"/>
      <c r="AL93" s="625"/>
      <c r="AM93" s="626"/>
      <c r="AN93" s="754"/>
      <c r="AO93" s="755"/>
      <c r="AP93" s="756"/>
      <c r="AQ93" s="750"/>
      <c r="AT93" s="3" t="s">
        <v>94</v>
      </c>
      <c r="AU93" s="3">
        <v>5.0999999999999996</v>
      </c>
      <c r="AW93" s="3">
        <f>AJ138*3</f>
        <v>0</v>
      </c>
      <c r="AX93" s="3">
        <f>AK138*2</f>
        <v>0</v>
      </c>
      <c r="AY93" s="3">
        <f>1-AM138</f>
        <v>1</v>
      </c>
      <c r="AZ93" s="3">
        <f>AW93+AX93</f>
        <v>0</v>
      </c>
      <c r="BA93" s="3">
        <f>AZ93/AY93/3*100</f>
        <v>0</v>
      </c>
      <c r="BC93" s="3" t="s">
        <v>292</v>
      </c>
      <c r="BI93" s="3" t="s">
        <v>292</v>
      </c>
      <c r="BO93" s="3" t="s">
        <v>292</v>
      </c>
      <c r="BW93" s="3">
        <f t="shared" si="9"/>
        <v>0</v>
      </c>
    </row>
    <row r="94" spans="2:75" ht="12.75" customHeight="1" x14ac:dyDescent="0.15">
      <c r="B94" s="9"/>
      <c r="C94" s="12"/>
      <c r="D94" s="862"/>
      <c r="E94" s="719"/>
      <c r="F94" s="719"/>
      <c r="G94" s="719"/>
      <c r="H94" s="720"/>
      <c r="I94" s="741"/>
      <c r="J94" s="742"/>
      <c r="K94" s="742"/>
      <c r="L94" s="742"/>
      <c r="M94" s="742"/>
      <c r="N94" s="742"/>
      <c r="O94" s="743"/>
      <c r="P94" s="687"/>
      <c r="Q94" s="675" t="s">
        <v>170</v>
      </c>
      <c r="R94" s="709" t="s">
        <v>317</v>
      </c>
      <c r="S94" s="710"/>
      <c r="T94" s="710"/>
      <c r="U94" s="710"/>
      <c r="V94" s="711"/>
      <c r="W94" s="645"/>
      <c r="X94" s="90"/>
      <c r="Y94" s="650"/>
      <c r="Z94" s="647"/>
      <c r="AA94" s="648"/>
      <c r="AB94" s="620"/>
      <c r="AC94" s="644"/>
      <c r="AD94" s="625"/>
      <c r="AE94" s="626"/>
      <c r="AF94" s="634"/>
      <c r="AG94" s="635"/>
      <c r="AH94" s="635"/>
      <c r="AI94" s="636"/>
      <c r="AJ94" s="620"/>
      <c r="AK94" s="644"/>
      <c r="AL94" s="625"/>
      <c r="AM94" s="626"/>
      <c r="AN94" s="849"/>
      <c r="AO94" s="850"/>
      <c r="AP94" s="851"/>
      <c r="AQ94" s="751"/>
      <c r="AU94" s="3">
        <v>5.2</v>
      </c>
      <c r="AW94" s="3">
        <f>(AJ141+AJ143)*3</f>
        <v>0</v>
      </c>
      <c r="AX94" s="3">
        <f>(AK141+AK143)*2</f>
        <v>0</v>
      </c>
      <c r="AY94" s="3">
        <f>2-AM141-AM143</f>
        <v>2</v>
      </c>
      <c r="AZ94" s="3">
        <f>AW94+AX94</f>
        <v>0</v>
      </c>
      <c r="BA94" s="3">
        <f>AZ94/AY94/3*100</f>
        <v>0</v>
      </c>
      <c r="BC94" s="3" t="s">
        <v>292</v>
      </c>
      <c r="BI94" s="3" t="s">
        <v>292</v>
      </c>
      <c r="BO94" s="3" t="s">
        <v>292</v>
      </c>
      <c r="BW94" s="3">
        <f t="shared" si="9"/>
        <v>0</v>
      </c>
    </row>
    <row r="95" spans="2:75" ht="15" customHeight="1" thickBot="1" x14ac:dyDescent="0.2">
      <c r="B95" s="268"/>
      <c r="C95" s="68"/>
      <c r="D95" s="840"/>
      <c r="E95" s="841"/>
      <c r="F95" s="841"/>
      <c r="G95" s="841"/>
      <c r="H95" s="842"/>
      <c r="I95" s="744"/>
      <c r="J95" s="745"/>
      <c r="K95" s="745"/>
      <c r="L95" s="745"/>
      <c r="M95" s="745"/>
      <c r="N95" s="745"/>
      <c r="O95" s="746"/>
      <c r="P95" s="646"/>
      <c r="Q95" s="651"/>
      <c r="R95" s="868"/>
      <c r="S95" s="745"/>
      <c r="T95" s="745"/>
      <c r="U95" s="745"/>
      <c r="V95" s="746"/>
      <c r="W95" s="646"/>
      <c r="X95" s="98"/>
      <c r="Y95" s="651"/>
      <c r="Z95" s="578"/>
      <c r="AA95" s="649"/>
      <c r="AB95" s="643"/>
      <c r="AC95" s="582"/>
      <c r="AD95" s="588"/>
      <c r="AE95" s="584"/>
      <c r="AF95" s="640"/>
      <c r="AG95" s="641"/>
      <c r="AH95" s="641"/>
      <c r="AI95" s="642"/>
      <c r="AJ95" s="643"/>
      <c r="AK95" s="582"/>
      <c r="AL95" s="588"/>
      <c r="AM95" s="584"/>
      <c r="AN95" s="969"/>
      <c r="AO95" s="970"/>
      <c r="AP95" s="971"/>
      <c r="AQ95" s="752"/>
      <c r="AT95" s="3">
        <v>6</v>
      </c>
      <c r="AW95" s="3">
        <f>AJ147*3</f>
        <v>0</v>
      </c>
      <c r="AX95" s="3">
        <f>AK147*2</f>
        <v>0</v>
      </c>
      <c r="AY95" s="3">
        <f>1-AM147</f>
        <v>1</v>
      </c>
      <c r="AZ95" s="3">
        <f>AW95+AX95</f>
        <v>0</v>
      </c>
      <c r="BA95" s="3">
        <f>AZ95/AY95/3*100</f>
        <v>0</v>
      </c>
      <c r="BC95" s="3" t="s">
        <v>292</v>
      </c>
      <c r="BI95" s="3" t="s">
        <v>292</v>
      </c>
      <c r="BO95" s="3" t="s">
        <v>292</v>
      </c>
      <c r="BW95" s="3">
        <f t="shared" si="9"/>
        <v>0</v>
      </c>
    </row>
    <row r="96" spans="2:75" ht="22.5" customHeight="1" thickTop="1" x14ac:dyDescent="0.15">
      <c r="B96" s="9"/>
      <c r="C96" s="718" t="s">
        <v>85</v>
      </c>
      <c r="D96" s="719"/>
      <c r="E96" s="719"/>
      <c r="F96" s="719"/>
      <c r="G96" s="719"/>
      <c r="H96" s="720"/>
      <c r="I96" s="741" t="s">
        <v>79</v>
      </c>
      <c r="J96" s="742"/>
      <c r="K96" s="742"/>
      <c r="L96" s="742"/>
      <c r="M96" s="742"/>
      <c r="N96" s="742"/>
      <c r="O96" s="743"/>
      <c r="P96" s="824" t="s">
        <v>51</v>
      </c>
      <c r="Q96" s="825"/>
      <c r="R96" s="825"/>
      <c r="S96" s="825"/>
      <c r="T96" s="825"/>
      <c r="U96" s="825"/>
      <c r="V96" s="826"/>
      <c r="W96" s="673" t="s">
        <v>144</v>
      </c>
      <c r="X96" s="114" t="s">
        <v>144</v>
      </c>
      <c r="Y96" s="768"/>
      <c r="Z96" s="647"/>
      <c r="AA96" s="648"/>
      <c r="AB96" s="622"/>
      <c r="AC96" s="571"/>
      <c r="AD96" s="669"/>
      <c r="AE96" s="669"/>
      <c r="AF96" s="634"/>
      <c r="AG96" s="635"/>
      <c r="AH96" s="635"/>
      <c r="AI96" s="636"/>
      <c r="AJ96" s="593"/>
      <c r="AK96" s="571"/>
      <c r="AL96" s="571"/>
      <c r="AM96" s="571"/>
      <c r="AN96" s="849"/>
      <c r="AO96" s="850"/>
      <c r="AP96" s="851"/>
      <c r="AQ96" s="751"/>
    </row>
    <row r="97" spans="2:43" ht="88.5" customHeight="1" x14ac:dyDescent="0.15">
      <c r="B97" s="9"/>
      <c r="C97" s="718"/>
      <c r="D97" s="719"/>
      <c r="E97" s="719"/>
      <c r="F97" s="719"/>
      <c r="G97" s="719"/>
      <c r="H97" s="720"/>
      <c r="I97" s="741"/>
      <c r="J97" s="742"/>
      <c r="K97" s="742"/>
      <c r="L97" s="742"/>
      <c r="M97" s="742"/>
      <c r="N97" s="742"/>
      <c r="O97" s="743"/>
      <c r="P97" s="53"/>
      <c r="Q97" s="47" t="s">
        <v>145</v>
      </c>
      <c r="R97" s="817" t="s">
        <v>334</v>
      </c>
      <c r="S97" s="818"/>
      <c r="T97" s="818"/>
      <c r="U97" s="818"/>
      <c r="V97" s="819"/>
      <c r="W97" s="614"/>
      <c r="X97" s="96"/>
      <c r="Y97" s="653"/>
      <c r="Z97" s="654"/>
      <c r="AA97" s="611"/>
      <c r="AB97" s="623"/>
      <c r="AC97" s="572"/>
      <c r="AD97" s="606"/>
      <c r="AE97" s="606"/>
      <c r="AF97" s="631"/>
      <c r="AG97" s="632"/>
      <c r="AH97" s="632"/>
      <c r="AI97" s="633"/>
      <c r="AJ97" s="594"/>
      <c r="AK97" s="572"/>
      <c r="AL97" s="572"/>
      <c r="AM97" s="572"/>
      <c r="AN97" s="757"/>
      <c r="AO97" s="758"/>
      <c r="AP97" s="759"/>
      <c r="AQ97" s="753"/>
    </row>
    <row r="98" spans="2:43" ht="17.25" customHeight="1" x14ac:dyDescent="0.15">
      <c r="B98" s="9"/>
      <c r="C98" s="718"/>
      <c r="D98" s="719"/>
      <c r="E98" s="719"/>
      <c r="F98" s="719"/>
      <c r="G98" s="719"/>
      <c r="H98" s="720"/>
      <c r="I98" s="741"/>
      <c r="J98" s="742"/>
      <c r="K98" s="742"/>
      <c r="L98" s="742"/>
      <c r="M98" s="742"/>
      <c r="N98" s="742"/>
      <c r="O98" s="743"/>
      <c r="P98" s="659" t="s">
        <v>329</v>
      </c>
      <c r="Q98" s="660"/>
      <c r="R98" s="660"/>
      <c r="S98" s="660"/>
      <c r="T98" s="660"/>
      <c r="U98" s="660"/>
      <c r="V98" s="661"/>
      <c r="W98" s="575" t="s">
        <v>144</v>
      </c>
      <c r="X98" s="69"/>
      <c r="Y98" s="577"/>
      <c r="Z98" s="577"/>
      <c r="AA98" s="618"/>
      <c r="AB98" s="622"/>
      <c r="AC98" s="571"/>
      <c r="AD98" s="669"/>
      <c r="AE98" s="669"/>
      <c r="AF98" s="634"/>
      <c r="AG98" s="635"/>
      <c r="AH98" s="635"/>
      <c r="AI98" s="636"/>
      <c r="AJ98" s="593"/>
      <c r="AK98" s="571"/>
      <c r="AL98" s="571"/>
      <c r="AM98" s="571"/>
      <c r="AN98" s="849"/>
      <c r="AO98" s="850"/>
      <c r="AP98" s="851"/>
      <c r="AQ98" s="750"/>
    </row>
    <row r="99" spans="2:43" ht="21.75" customHeight="1" x14ac:dyDescent="0.15">
      <c r="B99" s="9"/>
      <c r="C99" s="718"/>
      <c r="D99" s="719"/>
      <c r="E99" s="719"/>
      <c r="F99" s="719"/>
      <c r="G99" s="719"/>
      <c r="H99" s="720"/>
      <c r="I99" s="741"/>
      <c r="J99" s="742"/>
      <c r="K99" s="742"/>
      <c r="L99" s="742"/>
      <c r="M99" s="742"/>
      <c r="N99" s="742"/>
      <c r="O99" s="743"/>
      <c r="P99" s="53"/>
      <c r="Q99" s="47" t="s">
        <v>145</v>
      </c>
      <c r="R99" s="817" t="s">
        <v>323</v>
      </c>
      <c r="S99" s="818"/>
      <c r="T99" s="818"/>
      <c r="U99" s="818"/>
      <c r="V99" s="819"/>
      <c r="W99" s="614"/>
      <c r="X99" s="96"/>
      <c r="Y99" s="654"/>
      <c r="Z99" s="654"/>
      <c r="AA99" s="611"/>
      <c r="AB99" s="623"/>
      <c r="AC99" s="572"/>
      <c r="AD99" s="606"/>
      <c r="AE99" s="606"/>
      <c r="AF99" s="631"/>
      <c r="AG99" s="632"/>
      <c r="AH99" s="632"/>
      <c r="AI99" s="633"/>
      <c r="AJ99" s="594"/>
      <c r="AK99" s="572"/>
      <c r="AL99" s="572"/>
      <c r="AM99" s="572"/>
      <c r="AN99" s="757"/>
      <c r="AO99" s="758"/>
      <c r="AP99" s="759"/>
      <c r="AQ99" s="753"/>
    </row>
    <row r="100" spans="2:43" ht="25.5" customHeight="1" x14ac:dyDescent="0.15">
      <c r="B100" s="9"/>
      <c r="C100" s="718"/>
      <c r="D100" s="719"/>
      <c r="E100" s="719"/>
      <c r="F100" s="719"/>
      <c r="G100" s="719"/>
      <c r="H100" s="720"/>
      <c r="I100" s="741"/>
      <c r="J100" s="742"/>
      <c r="K100" s="742"/>
      <c r="L100" s="742"/>
      <c r="M100" s="742"/>
      <c r="N100" s="742"/>
      <c r="O100" s="743"/>
      <c r="P100" s="659" t="s">
        <v>382</v>
      </c>
      <c r="Q100" s="660"/>
      <c r="R100" s="660"/>
      <c r="S100" s="660"/>
      <c r="T100" s="660"/>
      <c r="U100" s="660"/>
      <c r="V100" s="661"/>
      <c r="W100" s="575"/>
      <c r="X100" s="103"/>
      <c r="Y100" s="577"/>
      <c r="Z100" s="577"/>
      <c r="AA100" s="618" t="s">
        <v>44</v>
      </c>
      <c r="AB100" s="620"/>
      <c r="AC100" s="644"/>
      <c r="AD100" s="625"/>
      <c r="AE100" s="626"/>
      <c r="AF100" s="634"/>
      <c r="AG100" s="635"/>
      <c r="AH100" s="635"/>
      <c r="AI100" s="636"/>
      <c r="AJ100" s="620"/>
      <c r="AK100" s="644"/>
      <c r="AL100" s="625"/>
      <c r="AM100" s="626"/>
      <c r="AN100" s="754"/>
      <c r="AO100" s="755"/>
      <c r="AP100" s="756"/>
      <c r="AQ100" s="750"/>
    </row>
    <row r="101" spans="2:43" ht="17.25" customHeight="1" x14ac:dyDescent="0.15">
      <c r="B101" s="9"/>
      <c r="C101" s="718"/>
      <c r="D101" s="719"/>
      <c r="E101" s="719"/>
      <c r="F101" s="719"/>
      <c r="G101" s="719"/>
      <c r="H101" s="720"/>
      <c r="I101" s="741"/>
      <c r="J101" s="742"/>
      <c r="K101" s="742"/>
      <c r="L101" s="742"/>
      <c r="M101" s="742"/>
      <c r="N101" s="742"/>
      <c r="O101" s="743"/>
      <c r="P101" s="575"/>
      <c r="Q101" s="577" t="s">
        <v>170</v>
      </c>
      <c r="R101" s="663" t="s">
        <v>105</v>
      </c>
      <c r="S101" s="664"/>
      <c r="T101" s="664"/>
      <c r="U101" s="664"/>
      <c r="V101" s="665"/>
      <c r="W101" s="673"/>
      <c r="X101" s="90"/>
      <c r="Y101" s="647"/>
      <c r="Z101" s="647"/>
      <c r="AA101" s="648"/>
      <c r="AB101" s="620"/>
      <c r="AC101" s="644"/>
      <c r="AD101" s="625"/>
      <c r="AE101" s="626"/>
      <c r="AF101" s="634"/>
      <c r="AG101" s="635"/>
      <c r="AH101" s="635"/>
      <c r="AI101" s="636"/>
      <c r="AJ101" s="620"/>
      <c r="AK101" s="644"/>
      <c r="AL101" s="625"/>
      <c r="AM101" s="626"/>
      <c r="AN101" s="849"/>
      <c r="AO101" s="850"/>
      <c r="AP101" s="851"/>
      <c r="AQ101" s="751"/>
    </row>
    <row r="102" spans="2:43" ht="6.75" customHeight="1" thickBot="1" x14ac:dyDescent="0.2">
      <c r="B102" s="9"/>
      <c r="C102" s="840"/>
      <c r="D102" s="841"/>
      <c r="E102" s="841"/>
      <c r="F102" s="841"/>
      <c r="G102" s="841"/>
      <c r="H102" s="842"/>
      <c r="I102" s="744"/>
      <c r="J102" s="745"/>
      <c r="K102" s="745"/>
      <c r="L102" s="745"/>
      <c r="M102" s="745"/>
      <c r="N102" s="745"/>
      <c r="O102" s="746"/>
      <c r="P102" s="576"/>
      <c r="Q102" s="578"/>
      <c r="R102" s="666"/>
      <c r="S102" s="667"/>
      <c r="T102" s="667"/>
      <c r="U102" s="667"/>
      <c r="V102" s="668"/>
      <c r="W102" s="576"/>
      <c r="X102" s="98"/>
      <c r="Y102" s="578"/>
      <c r="Z102" s="578"/>
      <c r="AA102" s="649"/>
      <c r="AB102" s="643"/>
      <c r="AC102" s="582"/>
      <c r="AD102" s="588"/>
      <c r="AE102" s="584"/>
      <c r="AF102" s="640"/>
      <c r="AG102" s="641"/>
      <c r="AH102" s="641"/>
      <c r="AI102" s="642"/>
      <c r="AJ102" s="643"/>
      <c r="AK102" s="582"/>
      <c r="AL102" s="588"/>
      <c r="AM102" s="584"/>
      <c r="AN102" s="969"/>
      <c r="AO102" s="970"/>
      <c r="AP102" s="971"/>
      <c r="AQ102" s="752"/>
    </row>
    <row r="103" spans="2:43" ht="23.25" customHeight="1" thickTop="1" x14ac:dyDescent="0.15">
      <c r="B103" s="9"/>
      <c r="C103" s="858" t="s">
        <v>377</v>
      </c>
      <c r="D103" s="859"/>
      <c r="E103" s="859"/>
      <c r="F103" s="859"/>
      <c r="G103" s="859"/>
      <c r="H103" s="860"/>
      <c r="I103" s="869" t="s">
        <v>64</v>
      </c>
      <c r="J103" s="870"/>
      <c r="K103" s="870"/>
      <c r="L103" s="870"/>
      <c r="M103" s="870"/>
      <c r="N103" s="870"/>
      <c r="O103" s="871"/>
      <c r="P103" s="865" t="s">
        <v>180</v>
      </c>
      <c r="Q103" s="866"/>
      <c r="R103" s="866"/>
      <c r="S103" s="866"/>
      <c r="T103" s="866"/>
      <c r="U103" s="866"/>
      <c r="V103" s="867"/>
      <c r="W103" s="848" t="s">
        <v>144</v>
      </c>
      <c r="X103" s="114" t="s">
        <v>144</v>
      </c>
      <c r="Y103" s="652"/>
      <c r="Z103" s="655"/>
      <c r="AA103" s="610"/>
      <c r="AB103" s="620"/>
      <c r="AC103" s="644"/>
      <c r="AD103" s="625"/>
      <c r="AE103" s="626"/>
      <c r="AF103" s="634"/>
      <c r="AG103" s="635"/>
      <c r="AH103" s="635"/>
      <c r="AI103" s="636"/>
      <c r="AJ103" s="620"/>
      <c r="AK103" s="644"/>
      <c r="AL103" s="625"/>
      <c r="AM103" s="626"/>
      <c r="AN103" s="965"/>
      <c r="AO103" s="966"/>
      <c r="AP103" s="967"/>
      <c r="AQ103" s="760"/>
    </row>
    <row r="104" spans="2:43" ht="24.75" customHeight="1" x14ac:dyDescent="0.15">
      <c r="B104" s="9"/>
      <c r="C104" s="718"/>
      <c r="D104" s="719"/>
      <c r="E104" s="719"/>
      <c r="F104" s="719"/>
      <c r="G104" s="719"/>
      <c r="H104" s="720"/>
      <c r="I104" s="741"/>
      <c r="J104" s="742"/>
      <c r="K104" s="742"/>
      <c r="L104" s="742"/>
      <c r="M104" s="742"/>
      <c r="N104" s="742"/>
      <c r="O104" s="743"/>
      <c r="P104" s="687"/>
      <c r="Q104" s="675" t="s">
        <v>170</v>
      </c>
      <c r="R104" s="709" t="s">
        <v>335</v>
      </c>
      <c r="S104" s="710"/>
      <c r="T104" s="710"/>
      <c r="U104" s="710"/>
      <c r="V104" s="711"/>
      <c r="W104" s="673"/>
      <c r="X104" s="90"/>
      <c r="Y104" s="768"/>
      <c r="Z104" s="647"/>
      <c r="AA104" s="648"/>
      <c r="AB104" s="620"/>
      <c r="AC104" s="644"/>
      <c r="AD104" s="625"/>
      <c r="AE104" s="626"/>
      <c r="AF104" s="634"/>
      <c r="AG104" s="635"/>
      <c r="AH104" s="635"/>
      <c r="AI104" s="636"/>
      <c r="AJ104" s="620"/>
      <c r="AK104" s="644"/>
      <c r="AL104" s="625"/>
      <c r="AM104" s="626"/>
      <c r="AN104" s="849"/>
      <c r="AO104" s="850"/>
      <c r="AP104" s="851"/>
      <c r="AQ104" s="751"/>
    </row>
    <row r="105" spans="2:43" ht="57.75" customHeight="1" thickBot="1" x14ac:dyDescent="0.2">
      <c r="B105" s="9"/>
      <c r="C105" s="840"/>
      <c r="D105" s="841"/>
      <c r="E105" s="841"/>
      <c r="F105" s="841"/>
      <c r="G105" s="841"/>
      <c r="H105" s="842"/>
      <c r="I105" s="744"/>
      <c r="J105" s="745"/>
      <c r="K105" s="745"/>
      <c r="L105" s="745"/>
      <c r="M105" s="745"/>
      <c r="N105" s="745"/>
      <c r="O105" s="746"/>
      <c r="P105" s="646"/>
      <c r="Q105" s="651"/>
      <c r="R105" s="868"/>
      <c r="S105" s="745"/>
      <c r="T105" s="745"/>
      <c r="U105" s="745"/>
      <c r="V105" s="746"/>
      <c r="W105" s="576"/>
      <c r="X105" s="98"/>
      <c r="Y105" s="910"/>
      <c r="Z105" s="578"/>
      <c r="AA105" s="649"/>
      <c r="AB105" s="643"/>
      <c r="AC105" s="582"/>
      <c r="AD105" s="588"/>
      <c r="AE105" s="584"/>
      <c r="AF105" s="640"/>
      <c r="AG105" s="641"/>
      <c r="AH105" s="641"/>
      <c r="AI105" s="642"/>
      <c r="AJ105" s="643"/>
      <c r="AK105" s="582"/>
      <c r="AL105" s="588"/>
      <c r="AM105" s="584"/>
      <c r="AN105" s="969"/>
      <c r="AO105" s="970"/>
      <c r="AP105" s="971"/>
      <c r="AQ105" s="752"/>
    </row>
    <row r="106" spans="2:43" ht="25.5" customHeight="1" thickTop="1" x14ac:dyDescent="0.15">
      <c r="B106" s="9"/>
      <c r="C106" s="861" t="s">
        <v>86</v>
      </c>
      <c r="D106" s="859"/>
      <c r="E106" s="859"/>
      <c r="F106" s="859"/>
      <c r="G106" s="859"/>
      <c r="H106" s="860"/>
      <c r="I106" s="869" t="s">
        <v>139</v>
      </c>
      <c r="J106" s="870"/>
      <c r="K106" s="870"/>
      <c r="L106" s="870"/>
      <c r="M106" s="870"/>
      <c r="N106" s="870"/>
      <c r="O106" s="871"/>
      <c r="P106" s="865" t="s">
        <v>336</v>
      </c>
      <c r="Q106" s="866"/>
      <c r="R106" s="866"/>
      <c r="S106" s="866"/>
      <c r="T106" s="866"/>
      <c r="U106" s="866"/>
      <c r="V106" s="867"/>
      <c r="W106" s="848" t="s">
        <v>147</v>
      </c>
      <c r="X106" s="102"/>
      <c r="Y106" s="655" t="s">
        <v>152</v>
      </c>
      <c r="Z106" s="655"/>
      <c r="AA106" s="610"/>
      <c r="AB106" s="624"/>
      <c r="AC106" s="609"/>
      <c r="AD106" s="605"/>
      <c r="AE106" s="605"/>
      <c r="AF106" s="628"/>
      <c r="AG106" s="629"/>
      <c r="AH106" s="629"/>
      <c r="AI106" s="630"/>
      <c r="AJ106" s="627"/>
      <c r="AK106" s="609"/>
      <c r="AL106" s="609"/>
      <c r="AM106" s="609"/>
      <c r="AN106" s="936"/>
      <c r="AO106" s="937"/>
      <c r="AP106" s="938"/>
      <c r="AQ106" s="760"/>
    </row>
    <row r="107" spans="2:43" ht="24" customHeight="1" x14ac:dyDescent="0.15">
      <c r="B107" s="9"/>
      <c r="C107" s="718"/>
      <c r="D107" s="719"/>
      <c r="E107" s="719"/>
      <c r="F107" s="719"/>
      <c r="G107" s="719"/>
      <c r="H107" s="720"/>
      <c r="I107" s="741"/>
      <c r="J107" s="742"/>
      <c r="K107" s="742"/>
      <c r="L107" s="742"/>
      <c r="M107" s="742"/>
      <c r="N107" s="742"/>
      <c r="O107" s="743"/>
      <c r="P107" s="55"/>
      <c r="Q107" s="47" t="s">
        <v>0</v>
      </c>
      <c r="R107" s="817" t="s">
        <v>1</v>
      </c>
      <c r="S107" s="818"/>
      <c r="T107" s="818"/>
      <c r="U107" s="818"/>
      <c r="V107" s="819"/>
      <c r="W107" s="614"/>
      <c r="X107" s="96"/>
      <c r="Y107" s="654"/>
      <c r="Z107" s="654"/>
      <c r="AA107" s="611"/>
      <c r="AB107" s="622"/>
      <c r="AC107" s="571"/>
      <c r="AD107" s="669"/>
      <c r="AE107" s="669"/>
      <c r="AF107" s="634"/>
      <c r="AG107" s="635"/>
      <c r="AH107" s="635"/>
      <c r="AI107" s="636"/>
      <c r="AJ107" s="593"/>
      <c r="AK107" s="571"/>
      <c r="AL107" s="571"/>
      <c r="AM107" s="571"/>
      <c r="AN107" s="598"/>
      <c r="AO107" s="599"/>
      <c r="AP107" s="600"/>
      <c r="AQ107" s="753"/>
    </row>
    <row r="108" spans="2:43" ht="18.75" customHeight="1" x14ac:dyDescent="0.15">
      <c r="B108" s="9"/>
      <c r="C108" s="718"/>
      <c r="D108" s="719"/>
      <c r="E108" s="719"/>
      <c r="F108" s="719"/>
      <c r="G108" s="719"/>
      <c r="H108" s="720"/>
      <c r="I108" s="741"/>
      <c r="J108" s="742"/>
      <c r="K108" s="742"/>
      <c r="L108" s="742"/>
      <c r="M108" s="742"/>
      <c r="N108" s="742"/>
      <c r="O108" s="743"/>
      <c r="P108" s="659" t="s">
        <v>52</v>
      </c>
      <c r="Q108" s="660"/>
      <c r="R108" s="660"/>
      <c r="S108" s="660"/>
      <c r="T108" s="660"/>
      <c r="U108" s="660"/>
      <c r="V108" s="661"/>
      <c r="W108" s="575" t="s">
        <v>147</v>
      </c>
      <c r="X108" s="114" t="s">
        <v>147</v>
      </c>
      <c r="Y108" s="577" t="s">
        <v>152</v>
      </c>
      <c r="Z108" s="577"/>
      <c r="AA108" s="618"/>
      <c r="AB108" s="697"/>
      <c r="AC108" s="615"/>
      <c r="AD108" s="763"/>
      <c r="AE108" s="763"/>
      <c r="AF108" s="764"/>
      <c r="AG108" s="765"/>
      <c r="AH108" s="765"/>
      <c r="AI108" s="766"/>
      <c r="AJ108" s="749"/>
      <c r="AK108" s="615"/>
      <c r="AL108" s="615"/>
      <c r="AM108" s="615"/>
      <c r="AN108" s="595"/>
      <c r="AO108" s="596"/>
      <c r="AP108" s="597"/>
      <c r="AQ108" s="750"/>
    </row>
    <row r="109" spans="2:43" ht="34.5" customHeight="1" x14ac:dyDescent="0.15">
      <c r="B109" s="9"/>
      <c r="C109" s="718"/>
      <c r="D109" s="719"/>
      <c r="E109" s="719"/>
      <c r="F109" s="719"/>
      <c r="G109" s="719"/>
      <c r="H109" s="720"/>
      <c r="I109" s="741"/>
      <c r="J109" s="742"/>
      <c r="K109" s="742"/>
      <c r="L109" s="742"/>
      <c r="M109" s="742"/>
      <c r="N109" s="742"/>
      <c r="O109" s="743"/>
      <c r="P109" s="55"/>
      <c r="Q109" s="47" t="s">
        <v>2</v>
      </c>
      <c r="R109" s="817" t="s">
        <v>337</v>
      </c>
      <c r="S109" s="818"/>
      <c r="T109" s="818"/>
      <c r="U109" s="818"/>
      <c r="V109" s="819"/>
      <c r="W109" s="614"/>
      <c r="X109" s="96"/>
      <c r="Y109" s="654"/>
      <c r="Z109" s="654"/>
      <c r="AA109" s="611"/>
      <c r="AB109" s="623"/>
      <c r="AC109" s="572"/>
      <c r="AD109" s="606"/>
      <c r="AE109" s="606"/>
      <c r="AF109" s="631"/>
      <c r="AG109" s="632"/>
      <c r="AH109" s="632"/>
      <c r="AI109" s="633"/>
      <c r="AJ109" s="594"/>
      <c r="AK109" s="572"/>
      <c r="AL109" s="572"/>
      <c r="AM109" s="572"/>
      <c r="AN109" s="598"/>
      <c r="AO109" s="599"/>
      <c r="AP109" s="600"/>
      <c r="AQ109" s="753"/>
    </row>
    <row r="110" spans="2:43" ht="18.75" customHeight="1" x14ac:dyDescent="0.15">
      <c r="B110" s="9"/>
      <c r="C110" s="718"/>
      <c r="D110" s="719"/>
      <c r="E110" s="719"/>
      <c r="F110" s="719"/>
      <c r="G110" s="719"/>
      <c r="H110" s="720"/>
      <c r="I110" s="741"/>
      <c r="J110" s="742"/>
      <c r="K110" s="742"/>
      <c r="L110" s="742"/>
      <c r="M110" s="742"/>
      <c r="N110" s="742"/>
      <c r="O110" s="743"/>
      <c r="P110" s="659" t="s">
        <v>53</v>
      </c>
      <c r="Q110" s="660"/>
      <c r="R110" s="660"/>
      <c r="S110" s="660"/>
      <c r="T110" s="660"/>
      <c r="U110" s="660"/>
      <c r="V110" s="661"/>
      <c r="W110" s="575" t="s">
        <v>147</v>
      </c>
      <c r="X110" s="112" t="s">
        <v>147</v>
      </c>
      <c r="Y110" s="577"/>
      <c r="Z110" s="577"/>
      <c r="AA110" s="618"/>
      <c r="AB110" s="622"/>
      <c r="AC110" s="571"/>
      <c r="AD110" s="669"/>
      <c r="AE110" s="669"/>
      <c r="AF110" s="634"/>
      <c r="AG110" s="635"/>
      <c r="AH110" s="635"/>
      <c r="AI110" s="636"/>
      <c r="AJ110" s="593"/>
      <c r="AK110" s="571"/>
      <c r="AL110" s="571"/>
      <c r="AM110" s="571"/>
      <c r="AN110" s="595"/>
      <c r="AO110" s="596"/>
      <c r="AP110" s="597"/>
      <c r="AQ110" s="750"/>
    </row>
    <row r="111" spans="2:43" ht="24.75" customHeight="1" x14ac:dyDescent="0.15">
      <c r="B111" s="9"/>
      <c r="C111" s="718"/>
      <c r="D111" s="719"/>
      <c r="E111" s="719"/>
      <c r="F111" s="719"/>
      <c r="G111" s="719"/>
      <c r="H111" s="720"/>
      <c r="I111" s="741"/>
      <c r="J111" s="742"/>
      <c r="K111" s="742"/>
      <c r="L111" s="742"/>
      <c r="M111" s="742"/>
      <c r="N111" s="742"/>
      <c r="O111" s="743"/>
      <c r="P111" s="55"/>
      <c r="Q111" s="47" t="s">
        <v>148</v>
      </c>
      <c r="R111" s="817" t="s">
        <v>338</v>
      </c>
      <c r="S111" s="818"/>
      <c r="T111" s="818"/>
      <c r="U111" s="818"/>
      <c r="V111" s="819"/>
      <c r="W111" s="614"/>
      <c r="X111" s="96"/>
      <c r="Y111" s="654"/>
      <c r="Z111" s="654"/>
      <c r="AA111" s="611"/>
      <c r="AB111" s="623"/>
      <c r="AC111" s="572"/>
      <c r="AD111" s="606"/>
      <c r="AE111" s="606"/>
      <c r="AF111" s="631"/>
      <c r="AG111" s="632"/>
      <c r="AH111" s="632"/>
      <c r="AI111" s="633"/>
      <c r="AJ111" s="594"/>
      <c r="AK111" s="572"/>
      <c r="AL111" s="572"/>
      <c r="AM111" s="572"/>
      <c r="AN111" s="598"/>
      <c r="AO111" s="599"/>
      <c r="AP111" s="600"/>
      <c r="AQ111" s="753"/>
    </row>
    <row r="112" spans="2:43" ht="21" customHeight="1" x14ac:dyDescent="0.15">
      <c r="B112" s="9"/>
      <c r="C112" s="718"/>
      <c r="D112" s="719"/>
      <c r="E112" s="719"/>
      <c r="F112" s="719"/>
      <c r="G112" s="719"/>
      <c r="H112" s="720"/>
      <c r="I112" s="741"/>
      <c r="J112" s="742"/>
      <c r="K112" s="742"/>
      <c r="L112" s="742"/>
      <c r="M112" s="742"/>
      <c r="N112" s="742"/>
      <c r="O112" s="743"/>
      <c r="P112" s="872" t="s">
        <v>3</v>
      </c>
      <c r="Q112" s="818"/>
      <c r="R112" s="818"/>
      <c r="S112" s="818"/>
      <c r="T112" s="818"/>
      <c r="U112" s="818"/>
      <c r="V112" s="819"/>
      <c r="W112" s="575" t="s">
        <v>147</v>
      </c>
      <c r="X112" s="115"/>
      <c r="Y112" s="577"/>
      <c r="Z112" s="577"/>
      <c r="AA112" s="579"/>
      <c r="AB112" s="620"/>
      <c r="AC112" s="644"/>
      <c r="AD112" s="625"/>
      <c r="AE112" s="626"/>
      <c r="AF112" s="634"/>
      <c r="AG112" s="635"/>
      <c r="AH112" s="635"/>
      <c r="AI112" s="636"/>
      <c r="AJ112" s="620"/>
      <c r="AK112" s="644"/>
      <c r="AL112" s="625"/>
      <c r="AM112" s="626"/>
      <c r="AN112" s="595"/>
      <c r="AO112" s="596"/>
      <c r="AP112" s="597"/>
      <c r="AQ112" s="750"/>
    </row>
    <row r="113" spans="2:43" ht="9.75" customHeight="1" x14ac:dyDescent="0.15">
      <c r="B113" s="9"/>
      <c r="C113" s="718"/>
      <c r="D113" s="719"/>
      <c r="E113" s="719"/>
      <c r="F113" s="719"/>
      <c r="G113" s="719"/>
      <c r="H113" s="720"/>
      <c r="I113" s="741"/>
      <c r="J113" s="742"/>
      <c r="K113" s="742"/>
      <c r="L113" s="742"/>
      <c r="M113" s="742"/>
      <c r="N113" s="742"/>
      <c r="O113" s="743"/>
      <c r="P113" s="575"/>
      <c r="Q113" s="577" t="s">
        <v>170</v>
      </c>
      <c r="R113" s="663" t="s">
        <v>4</v>
      </c>
      <c r="S113" s="664"/>
      <c r="T113" s="664"/>
      <c r="U113" s="664"/>
      <c r="V113" s="665"/>
      <c r="W113" s="673"/>
      <c r="X113" s="90"/>
      <c r="Y113" s="647"/>
      <c r="Z113" s="647"/>
      <c r="AA113" s="915"/>
      <c r="AB113" s="620"/>
      <c r="AC113" s="644"/>
      <c r="AD113" s="625"/>
      <c r="AE113" s="626"/>
      <c r="AF113" s="634"/>
      <c r="AG113" s="635"/>
      <c r="AH113" s="635"/>
      <c r="AI113" s="636"/>
      <c r="AJ113" s="620"/>
      <c r="AK113" s="644"/>
      <c r="AL113" s="625"/>
      <c r="AM113" s="626"/>
      <c r="AN113" s="939"/>
      <c r="AO113" s="940"/>
      <c r="AP113" s="941"/>
      <c r="AQ113" s="751"/>
    </row>
    <row r="114" spans="2:43" ht="12.75" customHeight="1" thickBot="1" x14ac:dyDescent="0.2">
      <c r="B114" s="9"/>
      <c r="C114" s="840"/>
      <c r="D114" s="841"/>
      <c r="E114" s="841"/>
      <c r="F114" s="841"/>
      <c r="G114" s="841"/>
      <c r="H114" s="842"/>
      <c r="I114" s="744"/>
      <c r="J114" s="745"/>
      <c r="K114" s="745"/>
      <c r="L114" s="745"/>
      <c r="M114" s="745"/>
      <c r="N114" s="745"/>
      <c r="O114" s="746"/>
      <c r="P114" s="576"/>
      <c r="Q114" s="578"/>
      <c r="R114" s="666"/>
      <c r="S114" s="667"/>
      <c r="T114" s="667"/>
      <c r="U114" s="667"/>
      <c r="V114" s="668"/>
      <c r="W114" s="576"/>
      <c r="X114" s="98"/>
      <c r="Y114" s="578"/>
      <c r="Z114" s="578"/>
      <c r="AA114" s="580"/>
      <c r="AB114" s="643"/>
      <c r="AC114" s="582"/>
      <c r="AD114" s="588"/>
      <c r="AE114" s="584"/>
      <c r="AF114" s="640"/>
      <c r="AG114" s="641"/>
      <c r="AH114" s="641"/>
      <c r="AI114" s="642"/>
      <c r="AJ114" s="643"/>
      <c r="AK114" s="582"/>
      <c r="AL114" s="588"/>
      <c r="AM114" s="584"/>
      <c r="AN114" s="942"/>
      <c r="AO114" s="943"/>
      <c r="AP114" s="944"/>
      <c r="AQ114" s="752"/>
    </row>
    <row r="115" spans="2:43" ht="24.75" customHeight="1" thickTop="1" x14ac:dyDescent="0.15">
      <c r="B115" s="9"/>
      <c r="C115" s="718" t="s">
        <v>87</v>
      </c>
      <c r="D115" s="719"/>
      <c r="E115" s="719"/>
      <c r="F115" s="719"/>
      <c r="G115" s="719"/>
      <c r="H115" s="720"/>
      <c r="I115" s="741" t="s">
        <v>138</v>
      </c>
      <c r="J115" s="742"/>
      <c r="K115" s="742"/>
      <c r="L115" s="742"/>
      <c r="M115" s="742"/>
      <c r="N115" s="742"/>
      <c r="O115" s="743"/>
      <c r="P115" s="824" t="s">
        <v>324</v>
      </c>
      <c r="Q115" s="825"/>
      <c r="R115" s="825"/>
      <c r="S115" s="825"/>
      <c r="T115" s="825"/>
      <c r="U115" s="825"/>
      <c r="V115" s="826"/>
      <c r="W115" s="607" t="s">
        <v>76</v>
      </c>
      <c r="X115" s="108"/>
      <c r="Y115" s="612" t="s">
        <v>152</v>
      </c>
      <c r="Z115" s="655"/>
      <c r="AA115" s="610"/>
      <c r="AB115" s="972"/>
      <c r="AC115" s="973"/>
      <c r="AD115" s="795"/>
      <c r="AE115" s="794"/>
      <c r="AF115" s="628"/>
      <c r="AG115" s="629"/>
      <c r="AH115" s="629"/>
      <c r="AI115" s="630"/>
      <c r="AJ115" s="972"/>
      <c r="AK115" s="973"/>
      <c r="AL115" s="795"/>
      <c r="AM115" s="794"/>
      <c r="AN115" s="936"/>
      <c r="AO115" s="937"/>
      <c r="AP115" s="938"/>
      <c r="AQ115" s="760"/>
    </row>
    <row r="116" spans="2:43" ht="22.5" customHeight="1" x14ac:dyDescent="0.15">
      <c r="B116" s="9"/>
      <c r="C116" s="718"/>
      <c r="D116" s="719"/>
      <c r="E116" s="719"/>
      <c r="F116" s="719"/>
      <c r="G116" s="719"/>
      <c r="H116" s="720"/>
      <c r="I116" s="741"/>
      <c r="J116" s="742"/>
      <c r="K116" s="742"/>
      <c r="L116" s="742"/>
      <c r="M116" s="742"/>
      <c r="N116" s="742"/>
      <c r="O116" s="743"/>
      <c r="P116" s="687"/>
      <c r="Q116" s="675" t="s">
        <v>170</v>
      </c>
      <c r="R116" s="709" t="s">
        <v>61</v>
      </c>
      <c r="S116" s="710"/>
      <c r="T116" s="710"/>
      <c r="U116" s="710"/>
      <c r="V116" s="711"/>
      <c r="W116" s="645"/>
      <c r="X116" s="90"/>
      <c r="Y116" s="650"/>
      <c r="Z116" s="647"/>
      <c r="AA116" s="648"/>
      <c r="AB116" s="620"/>
      <c r="AC116" s="644"/>
      <c r="AD116" s="625"/>
      <c r="AE116" s="626"/>
      <c r="AF116" s="634"/>
      <c r="AG116" s="635"/>
      <c r="AH116" s="635"/>
      <c r="AI116" s="636"/>
      <c r="AJ116" s="620"/>
      <c r="AK116" s="644"/>
      <c r="AL116" s="625"/>
      <c r="AM116" s="626"/>
      <c r="AN116" s="939"/>
      <c r="AO116" s="940"/>
      <c r="AP116" s="941"/>
      <c r="AQ116" s="751"/>
    </row>
    <row r="117" spans="2:43" ht="17.25" customHeight="1" thickBot="1" x14ac:dyDescent="0.2">
      <c r="B117" s="11"/>
      <c r="C117" s="721"/>
      <c r="D117" s="722"/>
      <c r="E117" s="722"/>
      <c r="F117" s="722"/>
      <c r="G117" s="722"/>
      <c r="H117" s="723"/>
      <c r="I117" s="747"/>
      <c r="J117" s="713"/>
      <c r="K117" s="713"/>
      <c r="L117" s="713"/>
      <c r="M117" s="713"/>
      <c r="N117" s="713"/>
      <c r="O117" s="714"/>
      <c r="P117" s="677"/>
      <c r="Q117" s="676"/>
      <c r="R117" s="712"/>
      <c r="S117" s="713"/>
      <c r="T117" s="713"/>
      <c r="U117" s="713"/>
      <c r="V117" s="714"/>
      <c r="W117" s="677"/>
      <c r="X117" s="91"/>
      <c r="Y117" s="676"/>
      <c r="Z117" s="672"/>
      <c r="AA117" s="671"/>
      <c r="AB117" s="621"/>
      <c r="AC117" s="670"/>
      <c r="AD117" s="780"/>
      <c r="AE117" s="770"/>
      <c r="AF117" s="637"/>
      <c r="AG117" s="638"/>
      <c r="AH117" s="638"/>
      <c r="AI117" s="639"/>
      <c r="AJ117" s="621"/>
      <c r="AK117" s="670"/>
      <c r="AL117" s="780"/>
      <c r="AM117" s="770"/>
      <c r="AN117" s="946"/>
      <c r="AO117" s="947"/>
      <c r="AP117" s="948"/>
      <c r="AQ117" s="782"/>
    </row>
    <row r="118" spans="2:43" ht="13.5" customHeight="1" x14ac:dyDescent="0.15">
      <c r="B118" s="9" t="s">
        <v>163</v>
      </c>
      <c r="C118" s="13"/>
      <c r="D118" s="13"/>
      <c r="E118" s="13"/>
      <c r="F118" s="13"/>
      <c r="G118" s="13"/>
      <c r="H118" s="13"/>
      <c r="I118" s="23"/>
      <c r="J118" s="14"/>
      <c r="K118" s="14"/>
      <c r="L118" s="14"/>
      <c r="M118" s="14"/>
      <c r="N118" s="14"/>
      <c r="O118" s="14"/>
      <c r="P118" s="23"/>
      <c r="Q118" s="24"/>
      <c r="R118" s="24"/>
      <c r="S118" s="24"/>
      <c r="T118" s="24"/>
      <c r="U118" s="24"/>
      <c r="V118" s="24"/>
      <c r="W118" s="24"/>
      <c r="X118" s="44"/>
      <c r="Y118" s="44"/>
      <c r="Z118" s="44"/>
      <c r="AA118" s="200"/>
      <c r="AB118" s="120"/>
      <c r="AC118" s="120"/>
      <c r="AD118" s="120"/>
      <c r="AE118" s="120"/>
      <c r="AF118" s="201"/>
      <c r="AG118" s="201"/>
      <c r="AH118" s="201"/>
      <c r="AI118" s="201"/>
      <c r="AJ118" s="16"/>
      <c r="AK118" s="16"/>
      <c r="AL118" s="16"/>
      <c r="AM118" s="16"/>
      <c r="AN118" s="202"/>
      <c r="AO118" s="202"/>
      <c r="AP118" s="176"/>
      <c r="AQ118" s="187"/>
    </row>
    <row r="119" spans="2:43" ht="13.5" customHeight="1" x14ac:dyDescent="0.15">
      <c r="B119" s="9" t="s">
        <v>77</v>
      </c>
      <c r="C119" s="715" t="s">
        <v>164</v>
      </c>
      <c r="D119" s="716"/>
      <c r="E119" s="716"/>
      <c r="F119" s="716"/>
      <c r="G119" s="716"/>
      <c r="H119" s="717"/>
      <c r="I119" s="740" t="s">
        <v>107</v>
      </c>
      <c r="J119" s="710"/>
      <c r="K119" s="710"/>
      <c r="L119" s="710"/>
      <c r="M119" s="710"/>
      <c r="N119" s="710"/>
      <c r="O119" s="711"/>
      <c r="P119" s="872" t="s">
        <v>151</v>
      </c>
      <c r="Q119" s="818"/>
      <c r="R119" s="818"/>
      <c r="S119" s="818"/>
      <c r="T119" s="818"/>
      <c r="U119" s="818"/>
      <c r="V119" s="819"/>
      <c r="W119" s="645" t="s">
        <v>155</v>
      </c>
      <c r="X119" s="116"/>
      <c r="Y119" s="650"/>
      <c r="Z119" s="647"/>
      <c r="AA119" s="648"/>
      <c r="AB119" s="620"/>
      <c r="AC119" s="644"/>
      <c r="AD119" s="625"/>
      <c r="AE119" s="626"/>
      <c r="AF119" s="634"/>
      <c r="AG119" s="635"/>
      <c r="AH119" s="635"/>
      <c r="AI119" s="636"/>
      <c r="AJ119" s="620"/>
      <c r="AK119" s="644"/>
      <c r="AL119" s="625"/>
      <c r="AM119" s="626"/>
      <c r="AN119" s="959"/>
      <c r="AO119" s="960"/>
      <c r="AP119" s="958"/>
      <c r="AQ119" s="569"/>
    </row>
    <row r="120" spans="2:43" ht="32.25" customHeight="1" x14ac:dyDescent="0.15">
      <c r="B120" s="9"/>
      <c r="C120" s="718"/>
      <c r="D120" s="719"/>
      <c r="E120" s="719"/>
      <c r="F120" s="719"/>
      <c r="G120" s="719"/>
      <c r="H120" s="720"/>
      <c r="I120" s="741"/>
      <c r="J120" s="742"/>
      <c r="K120" s="742"/>
      <c r="L120" s="742"/>
      <c r="M120" s="742"/>
      <c r="N120" s="742"/>
      <c r="O120" s="743"/>
      <c r="P120" s="687"/>
      <c r="Q120" s="675" t="s">
        <v>170</v>
      </c>
      <c r="R120" s="709" t="s">
        <v>62</v>
      </c>
      <c r="S120" s="710"/>
      <c r="T120" s="710"/>
      <c r="U120" s="710"/>
      <c r="V120" s="711"/>
      <c r="W120" s="645"/>
      <c r="X120" s="90"/>
      <c r="Y120" s="650"/>
      <c r="Z120" s="647"/>
      <c r="AA120" s="648"/>
      <c r="AB120" s="620"/>
      <c r="AC120" s="644"/>
      <c r="AD120" s="625"/>
      <c r="AE120" s="626"/>
      <c r="AF120" s="634"/>
      <c r="AG120" s="635"/>
      <c r="AH120" s="635"/>
      <c r="AI120" s="636"/>
      <c r="AJ120" s="620"/>
      <c r="AK120" s="644"/>
      <c r="AL120" s="625"/>
      <c r="AM120" s="626"/>
      <c r="AN120" s="959"/>
      <c r="AO120" s="960"/>
      <c r="AP120" s="961"/>
      <c r="AQ120" s="569"/>
    </row>
    <row r="121" spans="2:43" ht="40.5" customHeight="1" thickBot="1" x14ac:dyDescent="0.2">
      <c r="B121" s="9"/>
      <c r="C121" s="840"/>
      <c r="D121" s="841"/>
      <c r="E121" s="841"/>
      <c r="F121" s="841"/>
      <c r="G121" s="841"/>
      <c r="H121" s="842"/>
      <c r="I121" s="744"/>
      <c r="J121" s="745"/>
      <c r="K121" s="745"/>
      <c r="L121" s="745"/>
      <c r="M121" s="745"/>
      <c r="N121" s="745"/>
      <c r="O121" s="746"/>
      <c r="P121" s="646"/>
      <c r="Q121" s="651"/>
      <c r="R121" s="868"/>
      <c r="S121" s="745"/>
      <c r="T121" s="745"/>
      <c r="U121" s="745"/>
      <c r="V121" s="746"/>
      <c r="W121" s="646"/>
      <c r="X121" s="98"/>
      <c r="Y121" s="651"/>
      <c r="Z121" s="578"/>
      <c r="AA121" s="649"/>
      <c r="AB121" s="643"/>
      <c r="AC121" s="582"/>
      <c r="AD121" s="588"/>
      <c r="AE121" s="584"/>
      <c r="AF121" s="640"/>
      <c r="AG121" s="641"/>
      <c r="AH121" s="641"/>
      <c r="AI121" s="642"/>
      <c r="AJ121" s="643"/>
      <c r="AK121" s="582"/>
      <c r="AL121" s="588"/>
      <c r="AM121" s="584"/>
      <c r="AN121" s="962"/>
      <c r="AO121" s="963"/>
      <c r="AP121" s="964"/>
      <c r="AQ121" s="748"/>
    </row>
    <row r="122" spans="2:43" ht="14.25" customHeight="1" thickTop="1" x14ac:dyDescent="0.15">
      <c r="B122" s="9"/>
      <c r="C122" s="858" t="s">
        <v>165</v>
      </c>
      <c r="D122" s="859"/>
      <c r="E122" s="859"/>
      <c r="F122" s="859"/>
      <c r="G122" s="859"/>
      <c r="H122" s="860"/>
      <c r="I122" s="869" t="s">
        <v>156</v>
      </c>
      <c r="J122" s="870"/>
      <c r="K122" s="870"/>
      <c r="L122" s="870"/>
      <c r="M122" s="870"/>
      <c r="N122" s="870"/>
      <c r="O122" s="871"/>
      <c r="P122" s="865" t="s">
        <v>54</v>
      </c>
      <c r="Q122" s="866"/>
      <c r="R122" s="866"/>
      <c r="S122" s="866"/>
      <c r="T122" s="866"/>
      <c r="U122" s="866"/>
      <c r="V122" s="867"/>
      <c r="W122" s="607" t="s">
        <v>155</v>
      </c>
      <c r="X122" s="108"/>
      <c r="Y122" s="612"/>
      <c r="Z122" s="655" t="s">
        <v>94</v>
      </c>
      <c r="AA122" s="610"/>
      <c r="AB122" s="624"/>
      <c r="AC122" s="609"/>
      <c r="AD122" s="605"/>
      <c r="AE122" s="605"/>
      <c r="AF122" s="628"/>
      <c r="AG122" s="629"/>
      <c r="AH122" s="629"/>
      <c r="AI122" s="630"/>
      <c r="AJ122" s="627"/>
      <c r="AK122" s="609"/>
      <c r="AL122" s="609"/>
      <c r="AM122" s="609"/>
      <c r="AN122" s="936"/>
      <c r="AO122" s="937"/>
      <c r="AP122" s="938"/>
      <c r="AQ122" s="760"/>
    </row>
    <row r="123" spans="2:43" ht="31.5" customHeight="1" x14ac:dyDescent="0.15">
      <c r="B123" s="9"/>
      <c r="C123" s="718"/>
      <c r="D123" s="719"/>
      <c r="E123" s="719"/>
      <c r="F123" s="719"/>
      <c r="G123" s="719"/>
      <c r="H123" s="720"/>
      <c r="I123" s="741"/>
      <c r="J123" s="742"/>
      <c r="K123" s="742"/>
      <c r="L123" s="742"/>
      <c r="M123" s="742"/>
      <c r="N123" s="742"/>
      <c r="O123" s="743"/>
      <c r="P123" s="52"/>
      <c r="Q123" s="47" t="s">
        <v>65</v>
      </c>
      <c r="R123" s="817" t="s">
        <v>5</v>
      </c>
      <c r="S123" s="818"/>
      <c r="T123" s="818"/>
      <c r="U123" s="818"/>
      <c r="V123" s="819"/>
      <c r="W123" s="608"/>
      <c r="X123" s="96"/>
      <c r="Y123" s="613"/>
      <c r="Z123" s="654"/>
      <c r="AA123" s="611"/>
      <c r="AB123" s="623"/>
      <c r="AC123" s="572"/>
      <c r="AD123" s="606"/>
      <c r="AE123" s="606"/>
      <c r="AF123" s="631"/>
      <c r="AG123" s="632"/>
      <c r="AH123" s="632"/>
      <c r="AI123" s="633"/>
      <c r="AJ123" s="594"/>
      <c r="AK123" s="572"/>
      <c r="AL123" s="572"/>
      <c r="AM123" s="572"/>
      <c r="AN123" s="598"/>
      <c r="AO123" s="599"/>
      <c r="AP123" s="600"/>
      <c r="AQ123" s="753"/>
    </row>
    <row r="124" spans="2:43" ht="14.25" customHeight="1" x14ac:dyDescent="0.15">
      <c r="B124" s="9"/>
      <c r="C124" s="718"/>
      <c r="D124" s="719"/>
      <c r="E124" s="719"/>
      <c r="F124" s="719"/>
      <c r="G124" s="719"/>
      <c r="H124" s="720"/>
      <c r="I124" s="741"/>
      <c r="J124" s="742"/>
      <c r="K124" s="742"/>
      <c r="L124" s="742"/>
      <c r="M124" s="742"/>
      <c r="N124" s="742"/>
      <c r="O124" s="743"/>
      <c r="P124" s="824" t="s">
        <v>63</v>
      </c>
      <c r="Q124" s="825"/>
      <c r="R124" s="825"/>
      <c r="S124" s="825"/>
      <c r="T124" s="825"/>
      <c r="U124" s="825"/>
      <c r="V124" s="826"/>
      <c r="W124" s="575" t="s">
        <v>155</v>
      </c>
      <c r="X124" s="69"/>
      <c r="Y124" s="577"/>
      <c r="Z124" s="577"/>
      <c r="AA124" s="618"/>
      <c r="AB124" s="620"/>
      <c r="AC124" s="644"/>
      <c r="AD124" s="625"/>
      <c r="AE124" s="626"/>
      <c r="AF124" s="634"/>
      <c r="AG124" s="635"/>
      <c r="AH124" s="635"/>
      <c r="AI124" s="636"/>
      <c r="AJ124" s="620"/>
      <c r="AK124" s="644"/>
      <c r="AL124" s="625"/>
      <c r="AM124" s="626"/>
      <c r="AN124" s="939"/>
      <c r="AO124" s="940"/>
      <c r="AP124" s="941"/>
      <c r="AQ124" s="750"/>
    </row>
    <row r="125" spans="2:43" ht="17.25" customHeight="1" x14ac:dyDescent="0.15">
      <c r="B125" s="9"/>
      <c r="C125" s="718"/>
      <c r="D125" s="719"/>
      <c r="E125" s="719"/>
      <c r="F125" s="719"/>
      <c r="G125" s="719"/>
      <c r="H125" s="720"/>
      <c r="I125" s="741"/>
      <c r="J125" s="742"/>
      <c r="K125" s="742"/>
      <c r="L125" s="742"/>
      <c r="M125" s="742"/>
      <c r="N125" s="742"/>
      <c r="O125" s="743"/>
      <c r="P125" s="687"/>
      <c r="Q125" s="675" t="s">
        <v>170</v>
      </c>
      <c r="R125" s="709" t="s">
        <v>104</v>
      </c>
      <c r="S125" s="710"/>
      <c r="T125" s="710"/>
      <c r="U125" s="710"/>
      <c r="V125" s="711"/>
      <c r="W125" s="673"/>
      <c r="X125" s="90"/>
      <c r="Y125" s="647"/>
      <c r="Z125" s="647"/>
      <c r="AA125" s="648"/>
      <c r="AB125" s="620"/>
      <c r="AC125" s="644"/>
      <c r="AD125" s="625"/>
      <c r="AE125" s="626"/>
      <c r="AF125" s="634"/>
      <c r="AG125" s="635"/>
      <c r="AH125" s="635"/>
      <c r="AI125" s="636"/>
      <c r="AJ125" s="620"/>
      <c r="AK125" s="644"/>
      <c r="AL125" s="625"/>
      <c r="AM125" s="626"/>
      <c r="AN125" s="939"/>
      <c r="AO125" s="940"/>
      <c r="AP125" s="941"/>
      <c r="AQ125" s="751"/>
    </row>
    <row r="126" spans="2:43" ht="15" customHeight="1" thickBot="1" x14ac:dyDescent="0.2">
      <c r="B126" s="9"/>
      <c r="C126" s="840"/>
      <c r="D126" s="841"/>
      <c r="E126" s="841"/>
      <c r="F126" s="841"/>
      <c r="G126" s="841"/>
      <c r="H126" s="842"/>
      <c r="I126" s="744"/>
      <c r="J126" s="745"/>
      <c r="K126" s="745"/>
      <c r="L126" s="745"/>
      <c r="M126" s="745"/>
      <c r="N126" s="745"/>
      <c r="O126" s="746"/>
      <c r="P126" s="646"/>
      <c r="Q126" s="651"/>
      <c r="R126" s="868"/>
      <c r="S126" s="745"/>
      <c r="T126" s="745"/>
      <c r="U126" s="745"/>
      <c r="V126" s="746"/>
      <c r="W126" s="576"/>
      <c r="X126" s="98"/>
      <c r="Y126" s="578"/>
      <c r="Z126" s="578"/>
      <c r="AA126" s="649"/>
      <c r="AB126" s="643"/>
      <c r="AC126" s="582"/>
      <c r="AD126" s="588"/>
      <c r="AE126" s="584"/>
      <c r="AF126" s="640"/>
      <c r="AG126" s="641"/>
      <c r="AH126" s="641"/>
      <c r="AI126" s="642"/>
      <c r="AJ126" s="643"/>
      <c r="AK126" s="582"/>
      <c r="AL126" s="588"/>
      <c r="AM126" s="584"/>
      <c r="AN126" s="942"/>
      <c r="AO126" s="943"/>
      <c r="AP126" s="944"/>
      <c r="AQ126" s="752"/>
    </row>
    <row r="127" spans="2:43" ht="22.5" customHeight="1" thickTop="1" x14ac:dyDescent="0.15">
      <c r="B127" s="9"/>
      <c r="C127" s="862" t="s">
        <v>154</v>
      </c>
      <c r="D127" s="863"/>
      <c r="E127" s="863"/>
      <c r="F127" s="863"/>
      <c r="G127" s="863"/>
      <c r="H127" s="864"/>
      <c r="I127" s="741" t="s">
        <v>171</v>
      </c>
      <c r="J127" s="742"/>
      <c r="K127" s="742"/>
      <c r="L127" s="742"/>
      <c r="M127" s="742"/>
      <c r="N127" s="742"/>
      <c r="O127" s="743"/>
      <c r="P127" s="873" t="s">
        <v>60</v>
      </c>
      <c r="Q127" s="828"/>
      <c r="R127" s="828"/>
      <c r="S127" s="828"/>
      <c r="T127" s="828"/>
      <c r="U127" s="828"/>
      <c r="V127" s="829"/>
      <c r="W127" s="848" t="s">
        <v>155</v>
      </c>
      <c r="X127" s="103" t="s">
        <v>155</v>
      </c>
      <c r="Y127" s="655" t="s">
        <v>152</v>
      </c>
      <c r="Z127" s="655"/>
      <c r="AA127" s="610"/>
      <c r="AB127" s="622"/>
      <c r="AC127" s="571"/>
      <c r="AD127" s="669"/>
      <c r="AE127" s="669"/>
      <c r="AF127" s="634"/>
      <c r="AG127" s="635"/>
      <c r="AH127" s="635"/>
      <c r="AI127" s="636"/>
      <c r="AJ127" s="593"/>
      <c r="AK127" s="571"/>
      <c r="AL127" s="571"/>
      <c r="AM127" s="571"/>
      <c r="AN127" s="936"/>
      <c r="AO127" s="937"/>
      <c r="AP127" s="938"/>
      <c r="AQ127" s="760"/>
    </row>
    <row r="128" spans="2:43" ht="50.25" customHeight="1" x14ac:dyDescent="0.15">
      <c r="B128" s="9"/>
      <c r="C128" s="862"/>
      <c r="D128" s="863"/>
      <c r="E128" s="863"/>
      <c r="F128" s="863"/>
      <c r="G128" s="863"/>
      <c r="H128" s="864"/>
      <c r="I128" s="741"/>
      <c r="J128" s="742"/>
      <c r="K128" s="742"/>
      <c r="L128" s="742"/>
      <c r="M128" s="742"/>
      <c r="N128" s="742"/>
      <c r="O128" s="743"/>
      <c r="P128" s="54"/>
      <c r="Q128" s="48" t="s">
        <v>65</v>
      </c>
      <c r="R128" s="656" t="s">
        <v>379</v>
      </c>
      <c r="S128" s="657"/>
      <c r="T128" s="657"/>
      <c r="U128" s="657"/>
      <c r="V128" s="658"/>
      <c r="W128" s="614"/>
      <c r="X128" s="96"/>
      <c r="Y128" s="654"/>
      <c r="Z128" s="654"/>
      <c r="AA128" s="611"/>
      <c r="AB128" s="623"/>
      <c r="AC128" s="572"/>
      <c r="AD128" s="606"/>
      <c r="AE128" s="606"/>
      <c r="AF128" s="631"/>
      <c r="AG128" s="632"/>
      <c r="AH128" s="632"/>
      <c r="AI128" s="633"/>
      <c r="AJ128" s="594"/>
      <c r="AK128" s="572"/>
      <c r="AL128" s="572"/>
      <c r="AM128" s="572"/>
      <c r="AN128" s="598"/>
      <c r="AO128" s="599"/>
      <c r="AP128" s="600"/>
      <c r="AQ128" s="753"/>
    </row>
    <row r="129" spans="2:43" ht="14.25" customHeight="1" x14ac:dyDescent="0.15">
      <c r="B129" s="9"/>
      <c r="C129" s="862"/>
      <c r="D129" s="863"/>
      <c r="E129" s="863"/>
      <c r="F129" s="863"/>
      <c r="G129" s="863"/>
      <c r="H129" s="864"/>
      <c r="I129" s="741"/>
      <c r="J129" s="742"/>
      <c r="K129" s="742"/>
      <c r="L129" s="742"/>
      <c r="M129" s="742"/>
      <c r="N129" s="742"/>
      <c r="O129" s="743"/>
      <c r="P129" s="659" t="s">
        <v>55</v>
      </c>
      <c r="Q129" s="660"/>
      <c r="R129" s="660"/>
      <c r="S129" s="660"/>
      <c r="T129" s="660"/>
      <c r="U129" s="660"/>
      <c r="V129" s="661"/>
      <c r="W129" s="575" t="s">
        <v>155</v>
      </c>
      <c r="X129" s="69"/>
      <c r="Y129" s="577"/>
      <c r="Z129" s="577"/>
      <c r="AA129" s="618"/>
      <c r="AB129" s="622"/>
      <c r="AC129" s="571"/>
      <c r="AD129" s="669"/>
      <c r="AE129" s="669"/>
      <c r="AF129" s="634"/>
      <c r="AG129" s="635"/>
      <c r="AH129" s="635"/>
      <c r="AI129" s="636"/>
      <c r="AJ129" s="593"/>
      <c r="AK129" s="571"/>
      <c r="AL129" s="571"/>
      <c r="AM129" s="571"/>
      <c r="AN129" s="595"/>
      <c r="AO129" s="596"/>
      <c r="AP129" s="597"/>
      <c r="AQ129" s="750"/>
    </row>
    <row r="130" spans="2:43" ht="21" customHeight="1" x14ac:dyDescent="0.15">
      <c r="B130" s="9"/>
      <c r="C130" s="862"/>
      <c r="D130" s="863"/>
      <c r="E130" s="863"/>
      <c r="F130" s="863"/>
      <c r="G130" s="863"/>
      <c r="H130" s="864"/>
      <c r="I130" s="741"/>
      <c r="J130" s="742"/>
      <c r="K130" s="742"/>
      <c r="L130" s="742"/>
      <c r="M130" s="742"/>
      <c r="N130" s="742"/>
      <c r="O130" s="743"/>
      <c r="P130" s="51"/>
      <c r="Q130" s="48" t="s">
        <v>6</v>
      </c>
      <c r="R130" s="662" t="s">
        <v>7</v>
      </c>
      <c r="S130" s="660"/>
      <c r="T130" s="660"/>
      <c r="U130" s="660"/>
      <c r="V130" s="661"/>
      <c r="W130" s="614"/>
      <c r="X130" s="96"/>
      <c r="Y130" s="654"/>
      <c r="Z130" s="654"/>
      <c r="AA130" s="611"/>
      <c r="AB130" s="623"/>
      <c r="AC130" s="572"/>
      <c r="AD130" s="606"/>
      <c r="AE130" s="606"/>
      <c r="AF130" s="631"/>
      <c r="AG130" s="632"/>
      <c r="AH130" s="632"/>
      <c r="AI130" s="633"/>
      <c r="AJ130" s="594"/>
      <c r="AK130" s="572"/>
      <c r="AL130" s="572"/>
      <c r="AM130" s="572"/>
      <c r="AN130" s="598"/>
      <c r="AO130" s="599"/>
      <c r="AP130" s="600"/>
      <c r="AQ130" s="753"/>
    </row>
    <row r="131" spans="2:43" ht="13.5" customHeight="1" x14ac:dyDescent="0.15">
      <c r="B131" s="9"/>
      <c r="C131" s="862"/>
      <c r="D131" s="863"/>
      <c r="E131" s="863"/>
      <c r="F131" s="863"/>
      <c r="G131" s="863"/>
      <c r="H131" s="864"/>
      <c r="I131" s="741"/>
      <c r="J131" s="742"/>
      <c r="K131" s="742"/>
      <c r="L131" s="742"/>
      <c r="M131" s="742"/>
      <c r="N131" s="742"/>
      <c r="O131" s="743"/>
      <c r="P131" s="659" t="s">
        <v>8</v>
      </c>
      <c r="Q131" s="660"/>
      <c r="R131" s="660"/>
      <c r="S131" s="660"/>
      <c r="T131" s="660"/>
      <c r="U131" s="660"/>
      <c r="V131" s="661"/>
      <c r="W131" s="575"/>
      <c r="X131" s="69"/>
      <c r="Y131" s="577"/>
      <c r="Z131" s="577"/>
      <c r="AA131" s="618" t="s">
        <v>44</v>
      </c>
      <c r="AB131" s="622"/>
      <c r="AC131" s="571"/>
      <c r="AD131" s="669"/>
      <c r="AE131" s="669"/>
      <c r="AF131" s="634"/>
      <c r="AG131" s="635"/>
      <c r="AH131" s="635"/>
      <c r="AI131" s="636"/>
      <c r="AJ131" s="593"/>
      <c r="AK131" s="571"/>
      <c r="AL131" s="571"/>
      <c r="AM131" s="571"/>
      <c r="AN131" s="595"/>
      <c r="AO131" s="596"/>
      <c r="AP131" s="597"/>
      <c r="AQ131" s="750"/>
    </row>
    <row r="132" spans="2:43" ht="22.5" customHeight="1" x14ac:dyDescent="0.15">
      <c r="B132" s="9"/>
      <c r="C132" s="862"/>
      <c r="D132" s="863"/>
      <c r="E132" s="863"/>
      <c r="F132" s="863"/>
      <c r="G132" s="863"/>
      <c r="H132" s="864"/>
      <c r="I132" s="741"/>
      <c r="J132" s="742"/>
      <c r="K132" s="742"/>
      <c r="L132" s="742"/>
      <c r="M132" s="742"/>
      <c r="N132" s="742"/>
      <c r="O132" s="743"/>
      <c r="P132" s="51"/>
      <c r="Q132" s="48" t="s">
        <v>9</v>
      </c>
      <c r="R132" s="662" t="s">
        <v>10</v>
      </c>
      <c r="S132" s="660"/>
      <c r="T132" s="660"/>
      <c r="U132" s="660"/>
      <c r="V132" s="661"/>
      <c r="W132" s="614"/>
      <c r="X132" s="96"/>
      <c r="Y132" s="654"/>
      <c r="Z132" s="654"/>
      <c r="AA132" s="611"/>
      <c r="AB132" s="623"/>
      <c r="AC132" s="572"/>
      <c r="AD132" s="606"/>
      <c r="AE132" s="606"/>
      <c r="AF132" s="631"/>
      <c r="AG132" s="632"/>
      <c r="AH132" s="632"/>
      <c r="AI132" s="633"/>
      <c r="AJ132" s="594"/>
      <c r="AK132" s="572"/>
      <c r="AL132" s="572"/>
      <c r="AM132" s="572"/>
      <c r="AN132" s="598"/>
      <c r="AO132" s="599"/>
      <c r="AP132" s="600"/>
      <c r="AQ132" s="753"/>
    </row>
    <row r="133" spans="2:43" ht="13.5" customHeight="1" x14ac:dyDescent="0.15">
      <c r="B133" s="9"/>
      <c r="C133" s="862"/>
      <c r="D133" s="863"/>
      <c r="E133" s="863"/>
      <c r="F133" s="863"/>
      <c r="G133" s="863"/>
      <c r="H133" s="864"/>
      <c r="I133" s="741"/>
      <c r="J133" s="742"/>
      <c r="K133" s="742"/>
      <c r="L133" s="742"/>
      <c r="M133" s="742"/>
      <c r="N133" s="742"/>
      <c r="O133" s="743"/>
      <c r="P133" s="659" t="s">
        <v>389</v>
      </c>
      <c r="Q133" s="660"/>
      <c r="R133" s="660"/>
      <c r="S133" s="660"/>
      <c r="T133" s="660"/>
      <c r="U133" s="660"/>
      <c r="V133" s="661"/>
      <c r="W133" s="575"/>
      <c r="X133" s="103"/>
      <c r="Y133" s="577"/>
      <c r="Z133" s="577"/>
      <c r="AA133" s="618" t="s">
        <v>181</v>
      </c>
      <c r="AB133" s="622"/>
      <c r="AC133" s="571"/>
      <c r="AD133" s="669"/>
      <c r="AE133" s="669"/>
      <c r="AF133" s="634"/>
      <c r="AG133" s="635"/>
      <c r="AH133" s="635"/>
      <c r="AI133" s="636"/>
      <c r="AJ133" s="593"/>
      <c r="AK133" s="571"/>
      <c r="AL133" s="571"/>
      <c r="AM133" s="571"/>
      <c r="AN133" s="595"/>
      <c r="AO133" s="596"/>
      <c r="AP133" s="597"/>
      <c r="AQ133" s="750"/>
    </row>
    <row r="134" spans="2:43" ht="20.25" customHeight="1" x14ac:dyDescent="0.15">
      <c r="B134" s="9"/>
      <c r="C134" s="862"/>
      <c r="D134" s="863"/>
      <c r="E134" s="863"/>
      <c r="F134" s="863"/>
      <c r="G134" s="863"/>
      <c r="H134" s="864"/>
      <c r="I134" s="741"/>
      <c r="J134" s="742"/>
      <c r="K134" s="742"/>
      <c r="L134" s="742"/>
      <c r="M134" s="742"/>
      <c r="N134" s="742"/>
      <c r="O134" s="743"/>
      <c r="P134" s="51"/>
      <c r="Q134" s="48" t="s">
        <v>169</v>
      </c>
      <c r="R134" s="662" t="s">
        <v>103</v>
      </c>
      <c r="S134" s="660"/>
      <c r="T134" s="660"/>
      <c r="U134" s="660"/>
      <c r="V134" s="661"/>
      <c r="W134" s="614"/>
      <c r="X134" s="96"/>
      <c r="Y134" s="654"/>
      <c r="Z134" s="654"/>
      <c r="AA134" s="611"/>
      <c r="AB134" s="623"/>
      <c r="AC134" s="572"/>
      <c r="AD134" s="606"/>
      <c r="AE134" s="606"/>
      <c r="AF134" s="631"/>
      <c r="AG134" s="632"/>
      <c r="AH134" s="632"/>
      <c r="AI134" s="633"/>
      <c r="AJ134" s="594"/>
      <c r="AK134" s="572"/>
      <c r="AL134" s="572"/>
      <c r="AM134" s="572"/>
      <c r="AN134" s="598"/>
      <c r="AO134" s="599"/>
      <c r="AP134" s="600"/>
      <c r="AQ134" s="753"/>
    </row>
    <row r="135" spans="2:43" ht="12.75" customHeight="1" x14ac:dyDescent="0.15">
      <c r="B135" s="9"/>
      <c r="C135" s="862"/>
      <c r="D135" s="863"/>
      <c r="E135" s="863"/>
      <c r="F135" s="863"/>
      <c r="G135" s="863"/>
      <c r="H135" s="864"/>
      <c r="I135" s="741"/>
      <c r="J135" s="742"/>
      <c r="K135" s="742"/>
      <c r="L135" s="742"/>
      <c r="M135" s="742"/>
      <c r="N135" s="742"/>
      <c r="O135" s="743"/>
      <c r="P135" s="659" t="s">
        <v>11</v>
      </c>
      <c r="Q135" s="660"/>
      <c r="R135" s="660"/>
      <c r="S135" s="660"/>
      <c r="T135" s="660"/>
      <c r="U135" s="660"/>
      <c r="V135" s="661"/>
      <c r="W135" s="575" t="s">
        <v>67</v>
      </c>
      <c r="X135" s="69"/>
      <c r="Y135" s="577"/>
      <c r="Z135" s="577"/>
      <c r="AA135" s="618" t="s">
        <v>181</v>
      </c>
      <c r="AB135" s="697"/>
      <c r="AC135" s="615"/>
      <c r="AD135" s="763"/>
      <c r="AE135" s="763"/>
      <c r="AF135" s="764"/>
      <c r="AG135" s="765"/>
      <c r="AH135" s="765"/>
      <c r="AI135" s="766"/>
      <c r="AJ135" s="749"/>
      <c r="AK135" s="615"/>
      <c r="AL135" s="615"/>
      <c r="AM135" s="615"/>
      <c r="AN135" s="595"/>
      <c r="AO135" s="596"/>
      <c r="AP135" s="597"/>
      <c r="AQ135" s="750"/>
    </row>
    <row r="136" spans="2:43" ht="23.25" customHeight="1" thickBot="1" x14ac:dyDescent="0.2">
      <c r="B136" s="9"/>
      <c r="C136" s="862"/>
      <c r="D136" s="863"/>
      <c r="E136" s="863"/>
      <c r="F136" s="863"/>
      <c r="G136" s="863"/>
      <c r="H136" s="864"/>
      <c r="I136" s="741"/>
      <c r="J136" s="742"/>
      <c r="K136" s="742"/>
      <c r="L136" s="742"/>
      <c r="M136" s="742"/>
      <c r="N136" s="742"/>
      <c r="O136" s="743"/>
      <c r="P136" s="56"/>
      <c r="Q136" s="49" t="s">
        <v>170</v>
      </c>
      <c r="R136" s="830" t="s">
        <v>102</v>
      </c>
      <c r="S136" s="879"/>
      <c r="T136" s="879"/>
      <c r="U136" s="879"/>
      <c r="V136" s="880"/>
      <c r="W136" s="674"/>
      <c r="X136" s="97"/>
      <c r="Y136" s="672"/>
      <c r="Z136" s="672"/>
      <c r="AA136" s="671"/>
      <c r="AB136" s="797"/>
      <c r="AC136" s="796"/>
      <c r="AD136" s="793"/>
      <c r="AE136" s="793"/>
      <c r="AF136" s="637"/>
      <c r="AG136" s="638"/>
      <c r="AH136" s="638"/>
      <c r="AI136" s="639"/>
      <c r="AJ136" s="945"/>
      <c r="AK136" s="796"/>
      <c r="AL136" s="796"/>
      <c r="AM136" s="796"/>
      <c r="AN136" s="946"/>
      <c r="AO136" s="947"/>
      <c r="AP136" s="948"/>
      <c r="AQ136" s="782"/>
    </row>
    <row r="137" spans="2:43" ht="12" customHeight="1" x14ac:dyDescent="0.15">
      <c r="B137" s="15" t="s">
        <v>114</v>
      </c>
      <c r="C137" s="16"/>
      <c r="D137" s="16"/>
      <c r="E137" s="16"/>
      <c r="F137" s="16"/>
      <c r="G137" s="16"/>
      <c r="H137" s="17"/>
      <c r="I137" s="18"/>
      <c r="J137" s="19"/>
      <c r="K137" s="19"/>
      <c r="L137" s="19"/>
      <c r="M137" s="19"/>
      <c r="N137" s="19"/>
      <c r="O137" s="19"/>
      <c r="P137" s="23"/>
      <c r="Q137" s="23"/>
      <c r="R137" s="23"/>
      <c r="S137" s="23"/>
      <c r="T137" s="23"/>
      <c r="U137" s="23"/>
      <c r="V137" s="23"/>
      <c r="W137" s="24"/>
      <c r="X137" s="44"/>
      <c r="Y137" s="44"/>
      <c r="Z137" s="44"/>
      <c r="AA137" s="44"/>
      <c r="AB137" s="85"/>
      <c r="AC137" s="85"/>
      <c r="AD137" s="85"/>
      <c r="AE137" s="85"/>
      <c r="AF137" s="82"/>
      <c r="AG137" s="82"/>
      <c r="AH137" s="82"/>
      <c r="AI137" s="82"/>
      <c r="AJ137" s="13"/>
      <c r="AK137" s="13"/>
      <c r="AL137" s="13"/>
      <c r="AM137" s="13"/>
      <c r="AN137" s="176"/>
      <c r="AO137" s="176"/>
      <c r="AP137" s="176"/>
      <c r="AQ137" s="187"/>
    </row>
    <row r="138" spans="2:43" ht="12.75" customHeight="1" x14ac:dyDescent="0.15">
      <c r="B138" s="9"/>
      <c r="C138" s="715" t="s">
        <v>115</v>
      </c>
      <c r="D138" s="716"/>
      <c r="E138" s="716"/>
      <c r="F138" s="716"/>
      <c r="G138" s="716"/>
      <c r="H138" s="717"/>
      <c r="I138" s="740" t="s">
        <v>106</v>
      </c>
      <c r="J138" s="710"/>
      <c r="K138" s="710"/>
      <c r="L138" s="710"/>
      <c r="M138" s="710"/>
      <c r="N138" s="710"/>
      <c r="O138" s="711"/>
      <c r="P138" s="659" t="s">
        <v>57</v>
      </c>
      <c r="Q138" s="660"/>
      <c r="R138" s="660"/>
      <c r="S138" s="660"/>
      <c r="T138" s="660"/>
      <c r="U138" s="660"/>
      <c r="V138" s="661"/>
      <c r="W138" s="645" t="s">
        <v>155</v>
      </c>
      <c r="X138" s="116"/>
      <c r="Y138" s="650"/>
      <c r="Z138" s="647"/>
      <c r="AA138" s="648"/>
      <c r="AB138" s="620"/>
      <c r="AC138" s="644"/>
      <c r="AD138" s="625"/>
      <c r="AE138" s="626"/>
      <c r="AF138" s="634"/>
      <c r="AG138" s="635"/>
      <c r="AH138" s="635"/>
      <c r="AI138" s="636"/>
      <c r="AJ138" s="620"/>
      <c r="AK138" s="644"/>
      <c r="AL138" s="625"/>
      <c r="AM138" s="626"/>
      <c r="AN138" s="956"/>
      <c r="AO138" s="957"/>
      <c r="AP138" s="958"/>
      <c r="AQ138" s="569"/>
    </row>
    <row r="139" spans="2:43" ht="12.75" customHeight="1" x14ac:dyDescent="0.15">
      <c r="B139" s="9"/>
      <c r="C139" s="718"/>
      <c r="D139" s="719"/>
      <c r="E139" s="719"/>
      <c r="F139" s="719"/>
      <c r="G139" s="719"/>
      <c r="H139" s="720"/>
      <c r="I139" s="741"/>
      <c r="J139" s="742"/>
      <c r="K139" s="742"/>
      <c r="L139" s="742"/>
      <c r="M139" s="742"/>
      <c r="N139" s="742"/>
      <c r="O139" s="743"/>
      <c r="P139" s="575"/>
      <c r="Q139" s="577" t="s">
        <v>65</v>
      </c>
      <c r="R139" s="663" t="s">
        <v>325</v>
      </c>
      <c r="S139" s="664"/>
      <c r="T139" s="664"/>
      <c r="U139" s="664"/>
      <c r="V139" s="665"/>
      <c r="W139" s="645"/>
      <c r="X139" s="90"/>
      <c r="Y139" s="650"/>
      <c r="Z139" s="647"/>
      <c r="AA139" s="648"/>
      <c r="AB139" s="620"/>
      <c r="AC139" s="644"/>
      <c r="AD139" s="625"/>
      <c r="AE139" s="626"/>
      <c r="AF139" s="634"/>
      <c r="AG139" s="635"/>
      <c r="AH139" s="635"/>
      <c r="AI139" s="636"/>
      <c r="AJ139" s="620"/>
      <c r="AK139" s="644"/>
      <c r="AL139" s="625"/>
      <c r="AM139" s="626"/>
      <c r="AN139" s="959"/>
      <c r="AO139" s="960"/>
      <c r="AP139" s="961"/>
      <c r="AQ139" s="569"/>
    </row>
    <row r="140" spans="2:43" ht="35.25" customHeight="1" thickBot="1" x14ac:dyDescent="0.2">
      <c r="B140" s="9"/>
      <c r="C140" s="840"/>
      <c r="D140" s="841"/>
      <c r="E140" s="841"/>
      <c r="F140" s="841"/>
      <c r="G140" s="841"/>
      <c r="H140" s="842"/>
      <c r="I140" s="741"/>
      <c r="J140" s="742"/>
      <c r="K140" s="742"/>
      <c r="L140" s="742"/>
      <c r="M140" s="742"/>
      <c r="N140" s="742"/>
      <c r="O140" s="743"/>
      <c r="P140" s="576"/>
      <c r="Q140" s="578"/>
      <c r="R140" s="666"/>
      <c r="S140" s="667"/>
      <c r="T140" s="667"/>
      <c r="U140" s="667"/>
      <c r="V140" s="668"/>
      <c r="W140" s="646"/>
      <c r="X140" s="98"/>
      <c r="Y140" s="651"/>
      <c r="Z140" s="578"/>
      <c r="AA140" s="649"/>
      <c r="AB140" s="643"/>
      <c r="AC140" s="582"/>
      <c r="AD140" s="588"/>
      <c r="AE140" s="584"/>
      <c r="AF140" s="640"/>
      <c r="AG140" s="641"/>
      <c r="AH140" s="641"/>
      <c r="AI140" s="642"/>
      <c r="AJ140" s="643"/>
      <c r="AK140" s="582"/>
      <c r="AL140" s="588"/>
      <c r="AM140" s="584"/>
      <c r="AN140" s="962"/>
      <c r="AO140" s="963"/>
      <c r="AP140" s="964"/>
      <c r="AQ140" s="748"/>
    </row>
    <row r="141" spans="2:43" ht="12.75" customHeight="1" thickTop="1" x14ac:dyDescent="0.15">
      <c r="B141" s="9"/>
      <c r="C141" s="718" t="s">
        <v>116</v>
      </c>
      <c r="D141" s="719"/>
      <c r="E141" s="719"/>
      <c r="F141" s="719"/>
      <c r="G141" s="719"/>
      <c r="H141" s="720"/>
      <c r="I141" s="741"/>
      <c r="J141" s="742"/>
      <c r="K141" s="742"/>
      <c r="L141" s="742"/>
      <c r="M141" s="742"/>
      <c r="N141" s="742"/>
      <c r="O141" s="743"/>
      <c r="P141" s="873" t="s">
        <v>56</v>
      </c>
      <c r="Q141" s="828"/>
      <c r="R141" s="828"/>
      <c r="S141" s="828"/>
      <c r="T141" s="828"/>
      <c r="U141" s="828"/>
      <c r="V141" s="829"/>
      <c r="W141" s="607" t="s">
        <v>155</v>
      </c>
      <c r="X141" s="100"/>
      <c r="Y141" s="612"/>
      <c r="Z141" s="655"/>
      <c r="AA141" s="610"/>
      <c r="AB141" s="624"/>
      <c r="AC141" s="609"/>
      <c r="AD141" s="605"/>
      <c r="AE141" s="605"/>
      <c r="AF141" s="628"/>
      <c r="AG141" s="629"/>
      <c r="AH141" s="629"/>
      <c r="AI141" s="630"/>
      <c r="AJ141" s="627"/>
      <c r="AK141" s="609"/>
      <c r="AL141" s="609"/>
      <c r="AM141" s="609"/>
      <c r="AN141" s="936"/>
      <c r="AO141" s="937"/>
      <c r="AP141" s="938"/>
      <c r="AQ141" s="760"/>
    </row>
    <row r="142" spans="2:43" ht="21" customHeight="1" x14ac:dyDescent="0.15">
      <c r="B142" s="9"/>
      <c r="C142" s="718"/>
      <c r="D142" s="719"/>
      <c r="E142" s="719"/>
      <c r="F142" s="719"/>
      <c r="G142" s="719"/>
      <c r="H142" s="720"/>
      <c r="I142" s="741"/>
      <c r="J142" s="742"/>
      <c r="K142" s="742"/>
      <c r="L142" s="742"/>
      <c r="M142" s="742"/>
      <c r="N142" s="742"/>
      <c r="O142" s="743"/>
      <c r="P142" s="57"/>
      <c r="Q142" s="48" t="s">
        <v>45</v>
      </c>
      <c r="R142" s="662" t="s">
        <v>58</v>
      </c>
      <c r="S142" s="660"/>
      <c r="T142" s="660"/>
      <c r="U142" s="660"/>
      <c r="V142" s="661"/>
      <c r="W142" s="608"/>
      <c r="X142" s="96"/>
      <c r="Y142" s="613"/>
      <c r="Z142" s="654"/>
      <c r="AA142" s="611"/>
      <c r="AB142" s="623"/>
      <c r="AC142" s="572"/>
      <c r="AD142" s="606"/>
      <c r="AE142" s="606"/>
      <c r="AF142" s="631"/>
      <c r="AG142" s="632"/>
      <c r="AH142" s="632"/>
      <c r="AI142" s="633"/>
      <c r="AJ142" s="594"/>
      <c r="AK142" s="572"/>
      <c r="AL142" s="572"/>
      <c r="AM142" s="572"/>
      <c r="AN142" s="598"/>
      <c r="AO142" s="599"/>
      <c r="AP142" s="600"/>
      <c r="AQ142" s="753"/>
    </row>
    <row r="143" spans="2:43" ht="12.75" customHeight="1" x14ac:dyDescent="0.15">
      <c r="B143" s="9"/>
      <c r="C143" s="718"/>
      <c r="D143" s="719"/>
      <c r="E143" s="719"/>
      <c r="F143" s="719"/>
      <c r="G143" s="719"/>
      <c r="H143" s="720"/>
      <c r="I143" s="741"/>
      <c r="J143" s="742"/>
      <c r="K143" s="742"/>
      <c r="L143" s="742"/>
      <c r="M143" s="742"/>
      <c r="N143" s="742"/>
      <c r="O143" s="743"/>
      <c r="P143" s="659" t="s">
        <v>46</v>
      </c>
      <c r="Q143" s="660"/>
      <c r="R143" s="660"/>
      <c r="S143" s="660"/>
      <c r="T143" s="660"/>
      <c r="U143" s="660"/>
      <c r="V143" s="661"/>
      <c r="W143" s="575" t="s">
        <v>140</v>
      </c>
      <c r="X143" s="95"/>
      <c r="Y143" s="675"/>
      <c r="Z143" s="577"/>
      <c r="AA143" s="618"/>
      <c r="AB143" s="620"/>
      <c r="AC143" s="644"/>
      <c r="AD143" s="625"/>
      <c r="AE143" s="626"/>
      <c r="AF143" s="634"/>
      <c r="AG143" s="635"/>
      <c r="AH143" s="635"/>
      <c r="AI143" s="636"/>
      <c r="AJ143" s="620"/>
      <c r="AK143" s="644"/>
      <c r="AL143" s="625"/>
      <c r="AM143" s="626"/>
      <c r="AN143" s="595"/>
      <c r="AO143" s="596"/>
      <c r="AP143" s="597"/>
      <c r="AQ143" s="750"/>
    </row>
    <row r="144" spans="2:43" ht="12.75" customHeight="1" x14ac:dyDescent="0.15">
      <c r="B144" s="9"/>
      <c r="C144" s="718"/>
      <c r="D144" s="719"/>
      <c r="E144" s="719"/>
      <c r="F144" s="719"/>
      <c r="G144" s="719"/>
      <c r="H144" s="720"/>
      <c r="I144" s="741"/>
      <c r="J144" s="742"/>
      <c r="K144" s="742"/>
      <c r="L144" s="742"/>
      <c r="M144" s="742"/>
      <c r="N144" s="742"/>
      <c r="O144" s="743"/>
      <c r="P144" s="645"/>
      <c r="Q144" s="577" t="s">
        <v>170</v>
      </c>
      <c r="R144" s="874" t="s">
        <v>26</v>
      </c>
      <c r="S144" s="742"/>
      <c r="T144" s="742"/>
      <c r="U144" s="742"/>
      <c r="V144" s="743"/>
      <c r="W144" s="673"/>
      <c r="X144" s="90"/>
      <c r="Y144" s="650"/>
      <c r="Z144" s="647"/>
      <c r="AA144" s="648"/>
      <c r="AB144" s="620"/>
      <c r="AC144" s="644"/>
      <c r="AD144" s="625"/>
      <c r="AE144" s="626"/>
      <c r="AF144" s="634"/>
      <c r="AG144" s="635"/>
      <c r="AH144" s="635"/>
      <c r="AI144" s="636"/>
      <c r="AJ144" s="620"/>
      <c r="AK144" s="644"/>
      <c r="AL144" s="625"/>
      <c r="AM144" s="626"/>
      <c r="AN144" s="939"/>
      <c r="AO144" s="940"/>
      <c r="AP144" s="941"/>
      <c r="AQ144" s="751"/>
    </row>
    <row r="145" spans="2:43" ht="12" customHeight="1" thickBot="1" x14ac:dyDescent="0.2">
      <c r="B145" s="11"/>
      <c r="C145" s="721"/>
      <c r="D145" s="722"/>
      <c r="E145" s="722"/>
      <c r="F145" s="722"/>
      <c r="G145" s="722"/>
      <c r="H145" s="723"/>
      <c r="I145" s="747"/>
      <c r="J145" s="713"/>
      <c r="K145" s="713"/>
      <c r="L145" s="713"/>
      <c r="M145" s="713"/>
      <c r="N145" s="713"/>
      <c r="O145" s="714"/>
      <c r="P145" s="677"/>
      <c r="Q145" s="672"/>
      <c r="R145" s="712"/>
      <c r="S145" s="713"/>
      <c r="T145" s="713"/>
      <c r="U145" s="713"/>
      <c r="V145" s="714"/>
      <c r="W145" s="674"/>
      <c r="X145" s="91"/>
      <c r="Y145" s="676"/>
      <c r="Z145" s="672"/>
      <c r="AA145" s="671"/>
      <c r="AB145" s="621"/>
      <c r="AC145" s="670"/>
      <c r="AD145" s="780"/>
      <c r="AE145" s="770"/>
      <c r="AF145" s="637"/>
      <c r="AG145" s="638"/>
      <c r="AH145" s="638"/>
      <c r="AI145" s="639"/>
      <c r="AJ145" s="621"/>
      <c r="AK145" s="670"/>
      <c r="AL145" s="780"/>
      <c r="AM145" s="770"/>
      <c r="AN145" s="946"/>
      <c r="AO145" s="947"/>
      <c r="AP145" s="948"/>
      <c r="AQ145" s="782"/>
    </row>
    <row r="146" spans="2:43" ht="12.75" customHeight="1" x14ac:dyDescent="0.15">
      <c r="B146" s="876">
        <v>6</v>
      </c>
      <c r="C146" s="26" t="s">
        <v>378</v>
      </c>
      <c r="D146" s="26"/>
      <c r="E146" s="26"/>
      <c r="F146" s="26"/>
      <c r="G146" s="26"/>
      <c r="H146" s="26"/>
      <c r="I146" s="25"/>
      <c r="J146" s="25"/>
      <c r="K146" s="25"/>
      <c r="L146" s="25"/>
      <c r="M146" s="25"/>
      <c r="N146" s="25"/>
      <c r="O146" s="25"/>
      <c r="P146" s="25"/>
      <c r="Q146" s="25"/>
      <c r="R146" s="25"/>
      <c r="S146" s="25"/>
      <c r="T146" s="25"/>
      <c r="U146" s="25"/>
      <c r="V146" s="25"/>
      <c r="W146" s="118"/>
      <c r="X146" s="44"/>
      <c r="Y146" s="44"/>
      <c r="Z146" s="44"/>
      <c r="AA146" s="44"/>
      <c r="AB146" s="85"/>
      <c r="AC146" s="85"/>
      <c r="AD146" s="85"/>
      <c r="AE146" s="85"/>
      <c r="AF146" s="82"/>
      <c r="AG146" s="82"/>
      <c r="AH146" s="82"/>
      <c r="AI146" s="82"/>
      <c r="AJ146" s="13"/>
      <c r="AK146" s="13"/>
      <c r="AL146" s="13"/>
      <c r="AM146" s="13"/>
      <c r="AN146" s="176"/>
      <c r="AO146" s="176"/>
      <c r="AP146" s="176"/>
      <c r="AQ146" s="187"/>
    </row>
    <row r="147" spans="2:43" ht="24" customHeight="1" x14ac:dyDescent="0.15">
      <c r="B147" s="877"/>
      <c r="C147" s="881" t="s">
        <v>78</v>
      </c>
      <c r="D147" s="882"/>
      <c r="E147" s="882"/>
      <c r="F147" s="882"/>
      <c r="G147" s="882"/>
      <c r="H147" s="883"/>
      <c r="I147" s="741" t="s">
        <v>101</v>
      </c>
      <c r="J147" s="742"/>
      <c r="K147" s="742"/>
      <c r="L147" s="742"/>
      <c r="M147" s="742"/>
      <c r="N147" s="742"/>
      <c r="O147" s="743"/>
      <c r="P147" s="824" t="s">
        <v>27</v>
      </c>
      <c r="Q147" s="825"/>
      <c r="R147" s="825"/>
      <c r="S147" s="825"/>
      <c r="T147" s="825"/>
      <c r="U147" s="825"/>
      <c r="V147" s="826"/>
      <c r="W147" s="645" t="s">
        <v>166</v>
      </c>
      <c r="X147" s="116"/>
      <c r="Y147" s="650"/>
      <c r="Z147" s="647"/>
      <c r="AA147" s="648"/>
      <c r="AB147" s="619"/>
      <c r="AC147" s="581"/>
      <c r="AD147" s="585"/>
      <c r="AE147" s="583"/>
      <c r="AF147" s="764"/>
      <c r="AG147" s="765"/>
      <c r="AH147" s="765"/>
      <c r="AI147" s="766"/>
      <c r="AJ147" s="619"/>
      <c r="AK147" s="581"/>
      <c r="AL147" s="585"/>
      <c r="AM147" s="583"/>
      <c r="AN147" s="771"/>
      <c r="AO147" s="772"/>
      <c r="AP147" s="773"/>
      <c r="AQ147" s="569"/>
    </row>
    <row r="148" spans="2:43" ht="12" customHeight="1" x14ac:dyDescent="0.15">
      <c r="B148" s="877"/>
      <c r="C148" s="884"/>
      <c r="D148" s="885"/>
      <c r="E148" s="885"/>
      <c r="F148" s="885"/>
      <c r="G148" s="885"/>
      <c r="H148" s="886"/>
      <c r="I148" s="741"/>
      <c r="J148" s="742"/>
      <c r="K148" s="742"/>
      <c r="L148" s="742"/>
      <c r="M148" s="742"/>
      <c r="N148" s="742"/>
      <c r="O148" s="743"/>
      <c r="P148" s="575"/>
      <c r="Q148" s="577" t="s">
        <v>170</v>
      </c>
      <c r="R148" s="663" t="s">
        <v>59</v>
      </c>
      <c r="S148" s="664"/>
      <c r="T148" s="664"/>
      <c r="U148" s="664"/>
      <c r="V148" s="665"/>
      <c r="W148" s="645"/>
      <c r="X148" s="90"/>
      <c r="Y148" s="650"/>
      <c r="Z148" s="647"/>
      <c r="AA148" s="648"/>
      <c r="AB148" s="620"/>
      <c r="AC148" s="644"/>
      <c r="AD148" s="625"/>
      <c r="AE148" s="626"/>
      <c r="AF148" s="634"/>
      <c r="AG148" s="635"/>
      <c r="AH148" s="635"/>
      <c r="AI148" s="636"/>
      <c r="AJ148" s="620"/>
      <c r="AK148" s="644"/>
      <c r="AL148" s="625"/>
      <c r="AM148" s="626"/>
      <c r="AN148" s="774"/>
      <c r="AO148" s="775"/>
      <c r="AP148" s="776"/>
      <c r="AQ148" s="569"/>
    </row>
    <row r="149" spans="2:43" ht="22.5" customHeight="1" thickBot="1" x14ac:dyDescent="0.2">
      <c r="B149" s="878"/>
      <c r="C149" s="887"/>
      <c r="D149" s="888"/>
      <c r="E149" s="888"/>
      <c r="F149" s="888"/>
      <c r="G149" s="888"/>
      <c r="H149" s="889"/>
      <c r="I149" s="747"/>
      <c r="J149" s="713"/>
      <c r="K149" s="713"/>
      <c r="L149" s="713"/>
      <c r="M149" s="713"/>
      <c r="N149" s="713"/>
      <c r="O149" s="714"/>
      <c r="P149" s="674"/>
      <c r="Q149" s="672"/>
      <c r="R149" s="852"/>
      <c r="S149" s="853"/>
      <c r="T149" s="853"/>
      <c r="U149" s="853"/>
      <c r="V149" s="854"/>
      <c r="W149" s="677"/>
      <c r="X149" s="91"/>
      <c r="Y149" s="676"/>
      <c r="Z149" s="672"/>
      <c r="AA149" s="671"/>
      <c r="AB149" s="621"/>
      <c r="AC149" s="670"/>
      <c r="AD149" s="780"/>
      <c r="AE149" s="770"/>
      <c r="AF149" s="637"/>
      <c r="AG149" s="638"/>
      <c r="AH149" s="638"/>
      <c r="AI149" s="639"/>
      <c r="AJ149" s="621"/>
      <c r="AK149" s="670"/>
      <c r="AL149" s="780"/>
      <c r="AM149" s="770"/>
      <c r="AN149" s="777"/>
      <c r="AO149" s="778"/>
      <c r="AP149" s="779"/>
      <c r="AQ149" s="781"/>
    </row>
    <row r="150" spans="2:43" ht="8.25" customHeight="1" x14ac:dyDescent="0.15"/>
    <row r="151" spans="2:43" s="4" customFormat="1" ht="11.25" customHeight="1" x14ac:dyDescent="0.15">
      <c r="I151" s="72"/>
      <c r="J151" s="6"/>
      <c r="K151" s="6"/>
      <c r="L151" s="6"/>
      <c r="M151" s="6"/>
      <c r="N151" s="6"/>
      <c r="O151" s="6"/>
      <c r="P151" s="31"/>
      <c r="Q151" s="31"/>
      <c r="R151" s="31"/>
      <c r="S151" s="31"/>
      <c r="T151" s="31"/>
      <c r="U151" s="31"/>
      <c r="V151" s="31"/>
      <c r="W151" s="6"/>
      <c r="X151" s="45"/>
      <c r="Y151" s="45"/>
      <c r="Z151" s="37"/>
      <c r="AA151" s="6"/>
      <c r="AB151" s="45"/>
      <c r="AC151" s="45"/>
      <c r="AD151" s="45"/>
      <c r="AE151" s="45"/>
      <c r="AF151" s="6"/>
      <c r="AG151" s="6"/>
      <c r="AH151" s="6"/>
      <c r="AI151" s="6"/>
      <c r="AJ151" s="6"/>
      <c r="AK151" s="6"/>
      <c r="AL151" s="6"/>
      <c r="AM151" s="6"/>
      <c r="AQ151" s="173"/>
    </row>
    <row r="152" spans="2:43" s="4" customFormat="1" ht="7.5" customHeight="1" x14ac:dyDescent="0.15">
      <c r="I152" s="72"/>
      <c r="J152" s="6"/>
      <c r="K152" s="6"/>
      <c r="L152" s="6"/>
      <c r="M152" s="6"/>
      <c r="N152" s="6"/>
      <c r="O152" s="6"/>
      <c r="P152" s="31"/>
      <c r="Q152" s="31"/>
      <c r="R152" s="31"/>
      <c r="S152" s="31"/>
      <c r="T152" s="31"/>
      <c r="U152" s="31"/>
      <c r="V152" s="31"/>
      <c r="W152" s="6"/>
      <c r="X152" s="45"/>
      <c r="Y152" s="45"/>
      <c r="Z152" s="37"/>
      <c r="AA152" s="37"/>
      <c r="AB152" s="45"/>
      <c r="AC152" s="45"/>
      <c r="AD152" s="45"/>
      <c r="AE152" s="45"/>
      <c r="AF152" s="6"/>
      <c r="AG152" s="174"/>
      <c r="AH152" s="174"/>
      <c r="AI152" s="6"/>
      <c r="AJ152" s="6"/>
      <c r="AK152" s="6"/>
      <c r="AL152" s="6"/>
      <c r="AM152" s="37"/>
      <c r="AQ152" s="173"/>
    </row>
    <row r="153" spans="2:43" s="4" customFormat="1" ht="9" customHeight="1" x14ac:dyDescent="0.15">
      <c r="I153" s="72"/>
      <c r="J153" s="6"/>
      <c r="K153" s="6"/>
      <c r="L153" s="6"/>
      <c r="M153" s="6"/>
      <c r="N153" s="6"/>
      <c r="O153" s="6"/>
      <c r="P153" s="31"/>
      <c r="Q153" s="31"/>
      <c r="R153" s="31"/>
      <c r="S153" s="31"/>
      <c r="T153" s="31"/>
      <c r="U153" s="31"/>
      <c r="V153" s="31"/>
      <c r="W153" s="6"/>
      <c r="X153" s="45"/>
      <c r="Y153" s="45"/>
      <c r="Z153" s="37"/>
      <c r="AA153" s="37"/>
      <c r="AB153" s="45"/>
      <c r="AC153" s="45"/>
      <c r="AD153" s="45"/>
      <c r="AE153" s="45"/>
      <c r="AF153" s="6"/>
      <c r="AG153" s="174"/>
      <c r="AH153" s="6"/>
      <c r="AI153" s="6"/>
      <c r="AJ153" s="6"/>
      <c r="AK153" s="6"/>
      <c r="AL153" s="6"/>
      <c r="AM153" s="37"/>
      <c r="AQ153" s="173"/>
    </row>
    <row r="154" spans="2:43" s="4" customFormat="1" ht="6.75" customHeight="1" x14ac:dyDescent="0.15">
      <c r="D154" s="77"/>
      <c r="I154" s="72"/>
      <c r="J154" s="6"/>
      <c r="K154" s="6"/>
      <c r="L154" s="6"/>
      <c r="M154" s="6"/>
      <c r="N154" s="6"/>
      <c r="O154" s="6"/>
      <c r="P154" s="31"/>
      <c r="Q154" s="31"/>
      <c r="R154" s="31"/>
      <c r="S154" s="31"/>
      <c r="T154" s="31"/>
      <c r="U154" s="31"/>
      <c r="V154" s="31"/>
      <c r="W154" s="6"/>
      <c r="X154" s="45"/>
      <c r="Y154" s="45"/>
      <c r="Z154" s="37"/>
      <c r="AA154" s="37"/>
      <c r="AB154" s="86"/>
      <c r="AC154" s="86"/>
      <c r="AD154" s="86"/>
      <c r="AE154" s="86"/>
      <c r="AF154" s="6"/>
      <c r="AG154" s="174"/>
      <c r="AH154" s="6"/>
      <c r="AI154" s="6"/>
      <c r="AJ154" s="6"/>
      <c r="AK154" s="6"/>
      <c r="AL154" s="6"/>
      <c r="AM154" s="37"/>
      <c r="AQ154" s="173"/>
    </row>
    <row r="155" spans="2:43" s="4" customFormat="1" ht="9.75" customHeight="1" x14ac:dyDescent="0.15">
      <c r="D155" s="77"/>
      <c r="I155" s="72"/>
      <c r="J155" s="6"/>
      <c r="K155" s="6"/>
      <c r="L155" s="6"/>
      <c r="M155" s="6"/>
      <c r="N155" s="6"/>
      <c r="O155" s="6"/>
      <c r="P155" s="31"/>
      <c r="Q155" s="6"/>
      <c r="R155" s="6"/>
      <c r="S155" s="6"/>
      <c r="T155" s="6"/>
      <c r="U155" s="6"/>
      <c r="V155" s="6"/>
      <c r="W155" s="6"/>
      <c r="X155" s="45"/>
      <c r="Y155" s="45"/>
      <c r="Z155" s="37"/>
      <c r="AA155" s="37"/>
      <c r="AB155" s="45"/>
      <c r="AC155" s="45"/>
      <c r="AD155" s="45"/>
      <c r="AE155" s="45"/>
      <c r="AF155" s="6"/>
      <c r="AG155" s="174"/>
      <c r="AH155" s="6"/>
      <c r="AI155" s="6"/>
      <c r="AJ155" s="6"/>
      <c r="AK155" s="6"/>
      <c r="AL155" s="6"/>
      <c r="AM155" s="37"/>
      <c r="AQ155" s="173"/>
    </row>
    <row r="156" spans="2:43" s="4" customFormat="1" ht="9.75" customHeight="1" x14ac:dyDescent="0.15">
      <c r="D156" s="77"/>
      <c r="I156" s="72"/>
      <c r="J156" s="6"/>
      <c r="K156" s="6"/>
      <c r="L156" s="6"/>
      <c r="M156" s="6"/>
      <c r="N156" s="6"/>
      <c r="O156" s="6"/>
      <c r="P156" s="31"/>
      <c r="Q156" s="6"/>
      <c r="R156" s="6"/>
      <c r="S156" s="6"/>
      <c r="T156" s="6"/>
      <c r="U156" s="6"/>
      <c r="V156" s="205"/>
      <c r="W156" s="205"/>
      <c r="X156" s="37"/>
      <c r="Y156" s="37"/>
      <c r="Z156" s="37"/>
      <c r="AA156" s="37"/>
      <c r="AB156" s="37"/>
      <c r="AC156" s="37"/>
      <c r="AD156" s="37"/>
      <c r="AE156" s="37"/>
      <c r="AF156" s="205"/>
      <c r="AG156" s="206"/>
      <c r="AH156" s="205"/>
      <c r="AI156" s="207"/>
      <c r="AJ156" s="205"/>
      <c r="AK156" s="205"/>
      <c r="AL156" s="6"/>
      <c r="AM156" s="37"/>
      <c r="AQ156" s="173"/>
    </row>
    <row r="157" spans="2:43" s="4" customFormat="1" ht="9.75" customHeight="1" x14ac:dyDescent="0.15">
      <c r="D157" s="77"/>
      <c r="I157" s="72"/>
      <c r="J157" s="6"/>
      <c r="K157" s="6"/>
      <c r="L157" s="6"/>
      <c r="M157" s="6"/>
      <c r="N157" s="6"/>
      <c r="O157" s="6"/>
      <c r="P157" s="31"/>
      <c r="Q157" s="6"/>
      <c r="R157" s="6"/>
      <c r="S157" s="6"/>
      <c r="T157" s="6"/>
      <c r="U157" s="6"/>
      <c r="V157" s="205"/>
      <c r="W157" s="205"/>
      <c r="X157" s="37"/>
      <c r="Y157" s="37"/>
      <c r="Z157" s="37"/>
      <c r="AA157" s="37"/>
      <c r="AB157" s="37"/>
      <c r="AC157" s="37"/>
      <c r="AD157" s="37"/>
      <c r="AE157" s="37"/>
      <c r="AF157" s="205"/>
      <c r="AG157" s="206"/>
      <c r="AH157" s="205"/>
      <c r="AI157" s="205"/>
      <c r="AJ157" s="205"/>
      <c r="AK157" s="205"/>
      <c r="AL157" s="6"/>
      <c r="AM157" s="37"/>
      <c r="AQ157" s="173"/>
    </row>
    <row r="158" spans="2:43" s="4" customFormat="1" ht="9.75" customHeight="1" x14ac:dyDescent="0.15">
      <c r="D158" s="77"/>
      <c r="I158" s="72"/>
      <c r="J158" s="6"/>
      <c r="K158" s="6"/>
      <c r="L158" s="6"/>
      <c r="M158" s="6"/>
      <c r="N158" s="6"/>
      <c r="O158" s="6"/>
      <c r="P158" s="31"/>
      <c r="Q158" s="6"/>
      <c r="R158" s="6"/>
      <c r="S158" s="6"/>
      <c r="T158" s="6"/>
      <c r="U158" s="6"/>
      <c r="V158" s="205"/>
      <c r="W158" s="205"/>
      <c r="X158" s="37"/>
      <c r="Y158" s="37"/>
      <c r="Z158" s="37"/>
      <c r="AA158" s="37"/>
      <c r="AB158" s="37"/>
      <c r="AC158" s="37"/>
      <c r="AD158" s="37"/>
      <c r="AE158" s="208"/>
      <c r="AF158" s="205"/>
      <c r="AG158" s="206"/>
      <c r="AH158" s="205"/>
      <c r="AI158" s="205"/>
      <c r="AJ158" s="205"/>
      <c r="AK158" s="205"/>
      <c r="AL158" s="6"/>
      <c r="AQ158" s="173"/>
    </row>
    <row r="159" spans="2:43" s="4" customFormat="1" ht="16.5" customHeight="1" x14ac:dyDescent="0.15">
      <c r="D159" s="77"/>
      <c r="I159" s="72"/>
      <c r="J159" s="6"/>
      <c r="K159" s="6"/>
      <c r="L159" s="6"/>
      <c r="M159" s="71"/>
      <c r="N159" s="71"/>
      <c r="O159" s="71"/>
      <c r="P159" s="71"/>
      <c r="Q159" s="71"/>
      <c r="R159" s="71"/>
      <c r="S159" s="71"/>
      <c r="T159" s="71"/>
      <c r="U159" s="71"/>
      <c r="V159" s="209"/>
      <c r="W159" s="70"/>
      <c r="X159" s="70"/>
      <c r="Y159" s="70"/>
      <c r="Z159" s="70"/>
      <c r="AA159" s="70"/>
      <c r="AB159" s="70"/>
      <c r="AC159" s="70"/>
      <c r="AD159" s="70"/>
      <c r="AE159" s="70"/>
      <c r="AF159" s="209"/>
      <c r="AG159" s="209"/>
      <c r="AH159" s="209"/>
      <c r="AI159" s="209"/>
      <c r="AJ159" s="209"/>
      <c r="AK159" s="70"/>
      <c r="AL159" s="39"/>
      <c r="AQ159" s="173"/>
    </row>
    <row r="160" spans="2:43" s="4" customFormat="1" ht="9.75" customHeight="1" x14ac:dyDescent="0.15">
      <c r="D160" s="77"/>
      <c r="I160" s="72"/>
      <c r="J160" s="6"/>
      <c r="K160" s="6"/>
      <c r="L160" s="6"/>
      <c r="M160" s="72"/>
      <c r="N160" s="72"/>
      <c r="O160" s="72"/>
      <c r="P160" s="31"/>
      <c r="Q160" s="31"/>
      <c r="R160" s="31"/>
      <c r="S160" s="31"/>
      <c r="T160" s="31"/>
      <c r="U160" s="31"/>
      <c r="V160" s="167"/>
      <c r="W160" s="77"/>
      <c r="X160" s="210"/>
      <c r="Y160" s="210"/>
      <c r="Z160" s="213"/>
      <c r="AA160" s="213"/>
      <c r="AB160" s="42"/>
      <c r="AC160" s="42"/>
      <c r="AD160" s="42"/>
      <c r="AE160" s="42"/>
      <c r="AF160" s="213"/>
      <c r="AG160" s="213"/>
      <c r="AH160" s="77"/>
      <c r="AI160" s="77"/>
      <c r="AJ160" s="77"/>
      <c r="AK160" s="77"/>
      <c r="AQ160" s="173"/>
    </row>
    <row r="161" spans="4:43" s="4" customFormat="1" ht="9.75" customHeight="1" x14ac:dyDescent="0.15">
      <c r="D161" s="77"/>
      <c r="I161" s="72"/>
      <c r="J161" s="6"/>
      <c r="K161" s="6"/>
      <c r="L161" s="6"/>
      <c r="M161" s="72"/>
      <c r="N161" s="72"/>
      <c r="O161" s="72"/>
      <c r="P161" s="31"/>
      <c r="Q161" s="31"/>
      <c r="R161" s="31"/>
      <c r="S161" s="31"/>
      <c r="T161" s="31"/>
      <c r="U161" s="31"/>
      <c r="V161" s="167"/>
      <c r="W161" s="210"/>
      <c r="X161" s="37"/>
      <c r="Y161" s="37"/>
      <c r="Z161" s="213"/>
      <c r="AA161" s="213"/>
      <c r="AB161" s="42"/>
      <c r="AC161" s="42"/>
      <c r="AD161" s="42"/>
      <c r="AE161" s="42"/>
      <c r="AF161" s="213"/>
      <c r="AG161" s="213"/>
      <c r="AH161" s="77"/>
      <c r="AI161" s="77"/>
      <c r="AJ161" s="77"/>
      <c r="AK161" s="77"/>
      <c r="AQ161" s="173"/>
    </row>
    <row r="162" spans="4:43" s="4" customFormat="1" ht="9.75" customHeight="1" x14ac:dyDescent="0.15">
      <c r="D162" s="77"/>
      <c r="I162" s="72"/>
      <c r="J162" s="6"/>
      <c r="K162" s="6"/>
      <c r="L162" s="6"/>
      <c r="M162" s="72"/>
      <c r="N162" s="72"/>
      <c r="O162" s="72"/>
      <c r="P162" s="31"/>
      <c r="Q162" s="31"/>
      <c r="R162" s="31"/>
      <c r="S162" s="31"/>
      <c r="T162" s="31"/>
      <c r="U162" s="31"/>
      <c r="V162" s="167"/>
      <c r="W162" s="210"/>
      <c r="X162" s="210"/>
      <c r="Y162" s="210"/>
      <c r="Z162" s="210"/>
      <c r="AA162" s="210"/>
      <c r="AB162" s="37"/>
      <c r="AC162" s="37"/>
      <c r="AD162" s="37"/>
      <c r="AE162" s="37"/>
      <c r="AF162" s="210"/>
      <c r="AG162" s="210"/>
      <c r="AH162" s="205"/>
      <c r="AI162" s="77"/>
      <c r="AJ162" s="77"/>
      <c r="AK162" s="77"/>
      <c r="AQ162" s="173"/>
    </row>
    <row r="163" spans="4:43" s="4" customFormat="1" ht="9.75" customHeight="1" x14ac:dyDescent="0.15">
      <c r="D163" s="77"/>
      <c r="I163" s="72"/>
      <c r="J163" s="6"/>
      <c r="K163" s="6"/>
      <c r="L163" s="6"/>
      <c r="M163" s="72"/>
      <c r="N163" s="72"/>
      <c r="O163" s="72"/>
      <c r="P163" s="31"/>
      <c r="Q163" s="31"/>
      <c r="R163" s="31"/>
      <c r="S163" s="31"/>
      <c r="T163" s="31"/>
      <c r="U163" s="31"/>
      <c r="V163" s="167"/>
      <c r="W163" s="210"/>
      <c r="X163" s="37"/>
      <c r="Y163" s="37"/>
      <c r="Z163" s="37"/>
      <c r="AA163" s="37"/>
      <c r="AB163" s="37"/>
      <c r="AC163" s="37"/>
      <c r="AD163" s="37"/>
      <c r="AE163" s="37"/>
      <c r="AF163" s="167"/>
      <c r="AG163" s="167"/>
      <c r="AH163" s="167"/>
      <c r="AI163" s="167"/>
      <c r="AJ163" s="167"/>
      <c r="AK163" s="210"/>
      <c r="AL163" s="32"/>
      <c r="AQ163" s="173"/>
    </row>
    <row r="164" spans="4:43" s="4" customFormat="1" ht="9.75" customHeight="1" x14ac:dyDescent="0.15">
      <c r="D164" s="77"/>
      <c r="I164" s="72"/>
      <c r="J164" s="6"/>
      <c r="K164" s="6"/>
      <c r="L164" s="6"/>
      <c r="M164" s="72"/>
      <c r="N164" s="72"/>
      <c r="O164" s="72"/>
      <c r="P164" s="31"/>
      <c r="Q164" s="31"/>
      <c r="R164" s="31"/>
      <c r="S164" s="31"/>
      <c r="T164" s="31"/>
      <c r="U164" s="31"/>
      <c r="V164" s="170"/>
      <c r="W164" s="77"/>
      <c r="X164" s="37"/>
      <c r="Y164" s="37"/>
      <c r="Z164" s="37"/>
      <c r="AA164" s="37"/>
      <c r="AB164" s="211"/>
      <c r="AC164" s="37"/>
      <c r="AD164" s="37"/>
      <c r="AE164" s="37"/>
      <c r="AF164" s="167"/>
      <c r="AG164" s="167"/>
      <c r="AH164" s="167"/>
      <c r="AI164" s="167"/>
      <c r="AJ164" s="167"/>
      <c r="AK164" s="210"/>
      <c r="AL164" s="32"/>
      <c r="AQ164" s="173"/>
    </row>
    <row r="165" spans="4:43" s="4" customFormat="1" ht="9.75" customHeight="1" x14ac:dyDescent="0.15">
      <c r="D165" s="77"/>
      <c r="I165" s="72"/>
      <c r="J165" s="6"/>
      <c r="K165" s="6"/>
      <c r="L165" s="6"/>
      <c r="M165" s="72"/>
      <c r="N165" s="72"/>
      <c r="O165" s="72"/>
      <c r="P165" s="31"/>
      <c r="Q165" s="31"/>
      <c r="R165" s="31"/>
      <c r="S165" s="31"/>
      <c r="T165" s="31"/>
      <c r="U165" s="31"/>
      <c r="V165" s="170"/>
      <c r="W165" s="77"/>
      <c r="X165" s="37"/>
      <c r="Y165" s="37"/>
      <c r="Z165" s="37"/>
      <c r="AA165" s="37"/>
      <c r="AB165" s="37"/>
      <c r="AC165" s="37"/>
      <c r="AD165" s="37"/>
      <c r="AE165" s="37"/>
      <c r="AF165" s="77"/>
      <c r="AG165" s="77"/>
      <c r="AH165" s="77"/>
      <c r="AI165" s="77"/>
      <c r="AJ165" s="77"/>
      <c r="AK165" s="77"/>
      <c r="AQ165" s="173"/>
    </row>
    <row r="166" spans="4:43" s="4" customFormat="1" ht="9.75" customHeight="1" x14ac:dyDescent="0.15">
      <c r="I166" s="72"/>
      <c r="J166" s="6"/>
      <c r="K166" s="6"/>
      <c r="L166" s="6"/>
      <c r="M166" s="72"/>
      <c r="N166" s="72"/>
      <c r="O166" s="72"/>
      <c r="P166" s="31"/>
      <c r="Q166" s="31"/>
      <c r="R166" s="31"/>
      <c r="S166" s="31"/>
      <c r="T166" s="31"/>
      <c r="U166" s="31"/>
      <c r="V166" s="170"/>
      <c r="W166" s="77"/>
      <c r="X166" s="37"/>
      <c r="Y166" s="37"/>
      <c r="Z166" s="37"/>
      <c r="AA166" s="37"/>
      <c r="AB166" s="37"/>
      <c r="AC166" s="37"/>
      <c r="AD166" s="37"/>
      <c r="AE166" s="37"/>
      <c r="AF166" s="77"/>
      <c r="AG166" s="77"/>
      <c r="AH166" s="77"/>
      <c r="AI166" s="77"/>
      <c r="AJ166" s="77"/>
      <c r="AK166" s="77"/>
      <c r="AQ166" s="173"/>
    </row>
    <row r="167" spans="4:43" s="4" customFormat="1" ht="18.75" customHeight="1" x14ac:dyDescent="0.15">
      <c r="I167" s="72"/>
      <c r="J167" s="6"/>
      <c r="K167" s="6"/>
      <c r="L167" s="6"/>
      <c r="M167" s="72"/>
      <c r="N167" s="72"/>
      <c r="O167" s="72"/>
      <c r="P167" s="72"/>
      <c r="Q167" s="31"/>
      <c r="R167" s="31"/>
      <c r="S167" s="31"/>
      <c r="T167" s="31"/>
      <c r="U167" s="31"/>
      <c r="V167" s="170"/>
      <c r="W167" s="77"/>
      <c r="X167" s="37"/>
      <c r="Y167" s="37"/>
      <c r="Z167" s="37"/>
      <c r="AA167" s="37"/>
      <c r="AB167" s="37"/>
      <c r="AC167" s="37"/>
      <c r="AD167" s="37"/>
      <c r="AE167" s="37"/>
      <c r="AF167" s="37"/>
      <c r="AG167" s="37"/>
      <c r="AH167" s="77"/>
      <c r="AI167" s="77"/>
      <c r="AJ167" s="77"/>
      <c r="AK167" s="77"/>
      <c r="AQ167" s="173"/>
    </row>
    <row r="168" spans="4:43" s="4" customFormat="1" ht="9.75" customHeight="1" x14ac:dyDescent="0.15">
      <c r="I168" s="72"/>
      <c r="J168" s="6"/>
      <c r="K168" s="6"/>
      <c r="L168" s="6"/>
      <c r="M168" s="72"/>
      <c r="N168" s="72"/>
      <c r="O168" s="72"/>
      <c r="P168" s="31"/>
      <c r="Q168" s="31"/>
      <c r="R168" s="31"/>
      <c r="S168" s="31"/>
      <c r="T168" s="31"/>
      <c r="U168" s="31"/>
      <c r="V168" s="167"/>
      <c r="W168" s="37"/>
      <c r="X168" s="37"/>
      <c r="Y168" s="37"/>
      <c r="Z168" s="37"/>
      <c r="AA168" s="37"/>
      <c r="AB168" s="37"/>
      <c r="AC168" s="37"/>
      <c r="AD168" s="37"/>
      <c r="AE168" s="37"/>
      <c r="AF168" s="77"/>
      <c r="AG168" s="77"/>
      <c r="AH168" s="77"/>
      <c r="AI168" s="77"/>
      <c r="AJ168" s="77"/>
      <c r="AK168" s="77"/>
      <c r="AQ168" s="173"/>
    </row>
    <row r="169" spans="4:43" s="4" customFormat="1" ht="20.25" customHeight="1" x14ac:dyDescent="0.15">
      <c r="I169" s="72"/>
      <c r="J169" s="6"/>
      <c r="K169" s="6"/>
      <c r="L169" s="6"/>
      <c r="M169" s="72"/>
      <c r="N169" s="72"/>
      <c r="O169" s="72"/>
      <c r="P169" s="72"/>
      <c r="Q169" s="31"/>
      <c r="R169" s="31"/>
      <c r="S169" s="31"/>
      <c r="T169" s="31"/>
      <c r="U169" s="167"/>
      <c r="V169" s="167"/>
      <c r="W169" s="210"/>
      <c r="X169" s="37"/>
      <c r="Y169" s="37"/>
      <c r="Z169" s="37"/>
      <c r="AA169" s="37"/>
      <c r="AB169" s="42"/>
      <c r="AC169" s="42"/>
      <c r="AD169" s="42"/>
      <c r="AE169" s="42"/>
      <c r="AF169" s="212"/>
      <c r="AG169" s="212"/>
      <c r="AH169" s="212"/>
      <c r="AI169" s="212"/>
      <c r="AJ169" s="212"/>
      <c r="AK169" s="213"/>
      <c r="AL169" s="30"/>
      <c r="AQ169" s="173"/>
    </row>
    <row r="170" spans="4:43" s="4" customFormat="1" ht="9.75" customHeight="1" x14ac:dyDescent="0.15">
      <c r="I170" s="72"/>
      <c r="J170" s="6"/>
      <c r="K170" s="6"/>
      <c r="L170" s="6"/>
      <c r="M170" s="72"/>
      <c r="N170" s="72"/>
      <c r="O170" s="72"/>
      <c r="P170" s="31"/>
      <c r="Q170" s="31"/>
      <c r="R170" s="31"/>
      <c r="S170" s="31"/>
      <c r="T170" s="31"/>
      <c r="U170" s="31"/>
      <c r="V170" s="167"/>
      <c r="W170" s="210"/>
      <c r="X170" s="37"/>
      <c r="Y170" s="37"/>
      <c r="Z170" s="37"/>
      <c r="AA170" s="37"/>
      <c r="AB170" s="37"/>
      <c r="AC170" s="37"/>
      <c r="AD170" s="37"/>
      <c r="AE170" s="37"/>
      <c r="AF170" s="167"/>
      <c r="AG170" s="167"/>
      <c r="AH170" s="167"/>
      <c r="AI170" s="167"/>
      <c r="AJ170" s="167"/>
      <c r="AK170" s="210"/>
      <c r="AL170" s="32"/>
      <c r="AQ170" s="173"/>
    </row>
    <row r="171" spans="4:43" s="4" customFormat="1" ht="9.75" customHeight="1" x14ac:dyDescent="0.15">
      <c r="I171" s="72"/>
      <c r="J171" s="6"/>
      <c r="K171" s="6"/>
      <c r="L171" s="6"/>
      <c r="M171" s="72"/>
      <c r="N171" s="72"/>
      <c r="O171" s="72"/>
      <c r="P171" s="31"/>
      <c r="Q171" s="31"/>
      <c r="R171" s="31"/>
      <c r="S171" s="31"/>
      <c r="T171" s="31"/>
      <c r="U171" s="31"/>
      <c r="V171" s="167"/>
      <c r="W171" s="210"/>
      <c r="X171" s="37"/>
      <c r="Y171" s="37"/>
      <c r="Z171" s="37"/>
      <c r="AA171" s="37"/>
      <c r="AB171" s="37"/>
      <c r="AC171" s="37"/>
      <c r="AD171" s="37"/>
      <c r="AE171" s="37"/>
      <c r="AF171" s="167"/>
      <c r="AG171" s="167"/>
      <c r="AH171" s="167"/>
      <c r="AI171" s="167"/>
      <c r="AJ171" s="167"/>
      <c r="AK171" s="210"/>
      <c r="AL171" s="32"/>
      <c r="AQ171" s="173"/>
    </row>
    <row r="172" spans="4:43" s="4" customFormat="1" ht="9.75" customHeight="1" x14ac:dyDescent="0.15">
      <c r="I172" s="72"/>
      <c r="J172" s="6"/>
      <c r="K172" s="6"/>
      <c r="L172" s="6"/>
      <c r="M172" s="72"/>
      <c r="N172" s="72"/>
      <c r="O172" s="72"/>
      <c r="P172" s="31"/>
      <c r="Q172" s="31"/>
      <c r="R172" s="31"/>
      <c r="S172" s="31"/>
      <c r="T172" s="31"/>
      <c r="U172" s="31"/>
      <c r="V172" s="167"/>
      <c r="W172" s="210"/>
      <c r="X172" s="37"/>
      <c r="Y172" s="37"/>
      <c r="Z172" s="37"/>
      <c r="AA172" s="37"/>
      <c r="AB172" s="37"/>
      <c r="AC172" s="37"/>
      <c r="AD172" s="37"/>
      <c r="AE172" s="37"/>
      <c r="AF172" s="167"/>
      <c r="AG172" s="167"/>
      <c r="AH172" s="167"/>
      <c r="AI172" s="167"/>
      <c r="AJ172" s="167"/>
      <c r="AK172" s="210"/>
      <c r="AL172" s="32"/>
      <c r="AQ172" s="173"/>
    </row>
    <row r="173" spans="4:43" s="4" customFormat="1" ht="9.75" customHeight="1" x14ac:dyDescent="0.15">
      <c r="I173" s="72"/>
      <c r="J173" s="6"/>
      <c r="K173" s="6"/>
      <c r="L173" s="6"/>
      <c r="M173" s="72"/>
      <c r="N173" s="72"/>
      <c r="O173" s="72"/>
      <c r="P173" s="31"/>
      <c r="Q173" s="31"/>
      <c r="R173" s="31"/>
      <c r="S173" s="31"/>
      <c r="T173" s="31"/>
      <c r="U173" s="31"/>
      <c r="V173" s="167"/>
      <c r="W173" s="210"/>
      <c r="X173" s="37"/>
      <c r="Y173" s="37"/>
      <c r="Z173" s="213"/>
      <c r="AA173" s="213"/>
      <c r="AB173" s="42"/>
      <c r="AC173" s="42"/>
      <c r="AD173" s="42"/>
      <c r="AE173" s="42"/>
      <c r="AF173" s="213"/>
      <c r="AG173" s="212"/>
      <c r="AH173" s="212"/>
      <c r="AI173" s="205"/>
      <c r="AJ173" s="77"/>
      <c r="AK173" s="77"/>
      <c r="AQ173" s="173"/>
    </row>
    <row r="174" spans="4:43" s="4" customFormat="1" ht="20.25" customHeight="1" x14ac:dyDescent="0.15">
      <c r="I174" s="72"/>
      <c r="J174" s="6"/>
      <c r="K174" s="6"/>
      <c r="L174" s="6"/>
      <c r="M174" s="72"/>
      <c r="N174" s="72"/>
      <c r="O174" s="72"/>
      <c r="P174" s="72"/>
      <c r="Q174" s="72"/>
      <c r="R174" s="72"/>
      <c r="S174" s="72"/>
      <c r="T174" s="72"/>
      <c r="U174" s="72"/>
      <c r="V174" s="169"/>
      <c r="W174" s="213"/>
      <c r="X174" s="42"/>
      <c r="Y174" s="42"/>
      <c r="Z174" s="213"/>
      <c r="AA174" s="213"/>
      <c r="AB174" s="42"/>
      <c r="AC174" s="42"/>
      <c r="AD174" s="42"/>
      <c r="AE174" s="42"/>
      <c r="AF174" s="213"/>
      <c r="AG174" s="212"/>
      <c r="AH174" s="212"/>
      <c r="AI174" s="205"/>
      <c r="AJ174" s="77"/>
      <c r="AK174" s="77"/>
      <c r="AQ174" s="173"/>
    </row>
    <row r="175" spans="4:43" s="4" customFormat="1" ht="9.75" customHeight="1" x14ac:dyDescent="0.15">
      <c r="I175" s="72"/>
      <c r="J175" s="6"/>
      <c r="K175" s="6"/>
      <c r="L175" s="6"/>
      <c r="M175" s="72"/>
      <c r="N175" s="72"/>
      <c r="O175" s="72"/>
      <c r="P175" s="31"/>
      <c r="Q175" s="6"/>
      <c r="R175" s="6"/>
      <c r="S175" s="6"/>
      <c r="T175" s="6"/>
      <c r="U175" s="6"/>
      <c r="V175" s="205"/>
      <c r="W175" s="205"/>
      <c r="X175" s="37"/>
      <c r="Y175" s="168"/>
      <c r="Z175" s="168"/>
      <c r="AA175" s="168"/>
      <c r="AB175" s="168"/>
      <c r="AC175" s="168"/>
      <c r="AD175" s="168"/>
      <c r="AE175" s="168"/>
      <c r="AF175" s="168"/>
      <c r="AG175" s="168"/>
      <c r="AH175" s="168"/>
      <c r="AI175" s="167"/>
      <c r="AJ175" s="167"/>
      <c r="AK175" s="210"/>
      <c r="AL175" s="32"/>
      <c r="AQ175" s="173"/>
    </row>
    <row r="176" spans="4:43" s="4" customFormat="1" ht="9.75" customHeight="1" x14ac:dyDescent="0.15">
      <c r="I176" s="72"/>
      <c r="J176" s="6"/>
      <c r="K176" s="6"/>
      <c r="L176" s="6"/>
      <c r="M176" s="72"/>
      <c r="N176" s="72"/>
      <c r="O176" s="72"/>
      <c r="P176" s="31"/>
      <c r="Q176" s="6"/>
      <c r="R176" s="6"/>
      <c r="S176" s="6"/>
      <c r="T176" s="6"/>
      <c r="U176" s="6"/>
      <c r="V176" s="205"/>
      <c r="W176" s="205"/>
      <c r="X176" s="37"/>
      <c r="Y176" s="168"/>
      <c r="Z176" s="168"/>
      <c r="AA176" s="168"/>
      <c r="AB176" s="168"/>
      <c r="AC176" s="168"/>
      <c r="AD176" s="168"/>
      <c r="AE176" s="168"/>
      <c r="AF176" s="168"/>
      <c r="AG176" s="168"/>
      <c r="AH176" s="168"/>
      <c r="AI176" s="167"/>
      <c r="AJ176" s="167"/>
      <c r="AK176" s="210"/>
      <c r="AL176" s="32"/>
      <c r="AQ176" s="173"/>
    </row>
    <row r="177" spans="9:43" s="4" customFormat="1" ht="9.75" customHeight="1" x14ac:dyDescent="0.15">
      <c r="I177" s="72"/>
      <c r="J177" s="6"/>
      <c r="K177" s="6"/>
      <c r="L177" s="6"/>
      <c r="M177" s="72"/>
      <c r="N177" s="72"/>
      <c r="O177" s="72"/>
      <c r="P177" s="31"/>
      <c r="Q177" s="31"/>
      <c r="R177" s="31"/>
      <c r="S177" s="31"/>
      <c r="T177" s="31"/>
      <c r="U177" s="31"/>
      <c r="V177" s="167"/>
      <c r="W177" s="210"/>
      <c r="X177" s="37"/>
      <c r="Y177" s="37"/>
      <c r="Z177" s="37"/>
      <c r="AA177" s="37"/>
      <c r="AB177" s="37"/>
      <c r="AC177" s="37"/>
      <c r="AD177" s="37"/>
      <c r="AE177" s="37"/>
      <c r="AF177" s="167"/>
      <c r="AG177" s="167"/>
      <c r="AH177" s="167"/>
      <c r="AI177" s="167"/>
      <c r="AJ177" s="167"/>
      <c r="AK177" s="210"/>
      <c r="AL177" s="32"/>
      <c r="AQ177" s="173"/>
    </row>
    <row r="178" spans="9:43" s="4" customFormat="1" ht="14.25" customHeight="1" x14ac:dyDescent="0.15">
      <c r="I178" s="72"/>
      <c r="J178" s="6"/>
      <c r="K178" s="6"/>
      <c r="L178" s="6"/>
      <c r="M178" s="72"/>
      <c r="N178" s="72"/>
      <c r="O178" s="72"/>
      <c r="P178" s="72"/>
      <c r="Q178" s="31"/>
      <c r="R178" s="31"/>
      <c r="S178" s="31"/>
      <c r="T178" s="31"/>
      <c r="U178" s="31"/>
      <c r="V178" s="170"/>
      <c r="W178" s="167"/>
      <c r="X178" s="37"/>
      <c r="Y178" s="42"/>
      <c r="Z178" s="37"/>
      <c r="AA178" s="42"/>
      <c r="AB178" s="42"/>
      <c r="AC178" s="166"/>
      <c r="AD178" s="166"/>
      <c r="AE178" s="42"/>
      <c r="AF178" s="70"/>
      <c r="AG178" s="70"/>
      <c r="AH178" s="70"/>
      <c r="AI178" s="77"/>
      <c r="AJ178" s="77"/>
      <c r="AK178" s="77"/>
      <c r="AQ178" s="173"/>
    </row>
    <row r="179" spans="9:43" s="4" customFormat="1" ht="10.5" customHeight="1" x14ac:dyDescent="0.15">
      <c r="I179" s="72"/>
      <c r="J179" s="6"/>
      <c r="K179" s="6"/>
      <c r="L179" s="6"/>
      <c r="M179" s="72"/>
      <c r="N179" s="72"/>
      <c r="O179" s="72"/>
      <c r="P179" s="72"/>
      <c r="Q179" s="72"/>
      <c r="R179" s="72"/>
      <c r="S179" s="72"/>
      <c r="T179" s="72"/>
      <c r="U179" s="72"/>
      <c r="V179" s="170"/>
      <c r="W179" s="167"/>
      <c r="X179" s="42"/>
      <c r="Y179" s="42"/>
      <c r="Z179" s="37"/>
      <c r="AA179" s="42"/>
      <c r="AB179" s="42"/>
      <c r="AC179" s="166"/>
      <c r="AD179" s="166"/>
      <c r="AE179" s="42"/>
      <c r="AF179" s="70"/>
      <c r="AG179" s="70"/>
      <c r="AH179" s="70"/>
      <c r="AI179" s="77"/>
      <c r="AJ179" s="77"/>
      <c r="AK179" s="77"/>
      <c r="AQ179" s="173"/>
    </row>
    <row r="180" spans="9:43" s="4" customFormat="1" ht="10.5" customHeight="1" x14ac:dyDescent="0.15">
      <c r="I180" s="72"/>
      <c r="J180" s="6"/>
      <c r="K180" s="6"/>
      <c r="L180" s="6"/>
      <c r="M180" s="73"/>
      <c r="N180" s="74"/>
      <c r="O180" s="72"/>
      <c r="P180" s="72"/>
      <c r="Q180" s="31"/>
      <c r="R180" s="31"/>
      <c r="S180" s="31"/>
      <c r="T180" s="31"/>
      <c r="U180" s="31"/>
      <c r="V180" s="170"/>
      <c r="W180" s="167"/>
      <c r="X180" s="37"/>
      <c r="Y180" s="37"/>
      <c r="Z180" s="37"/>
      <c r="AA180" s="37"/>
      <c r="AB180" s="37"/>
      <c r="AC180" s="37"/>
      <c r="AD180" s="37"/>
      <c r="AE180" s="37"/>
      <c r="AF180" s="37"/>
      <c r="AG180" s="37"/>
      <c r="AH180" s="37"/>
      <c r="AI180" s="167"/>
      <c r="AJ180" s="167"/>
      <c r="AK180" s="210"/>
      <c r="AL180" s="32"/>
      <c r="AQ180" s="173"/>
    </row>
    <row r="181" spans="9:43" s="4" customFormat="1" ht="10.5" customHeight="1" x14ac:dyDescent="0.15">
      <c r="I181" s="72"/>
      <c r="J181" s="6"/>
      <c r="K181" s="6"/>
      <c r="L181" s="6"/>
      <c r="M181" s="73"/>
      <c r="N181" s="74"/>
      <c r="O181" s="72"/>
      <c r="P181" s="72"/>
      <c r="Q181" s="72"/>
      <c r="R181" s="72"/>
      <c r="S181" s="72"/>
      <c r="T181" s="72"/>
      <c r="U181" s="72"/>
      <c r="V181" s="170"/>
      <c r="W181" s="167"/>
      <c r="X181" s="42"/>
      <c r="Y181" s="42"/>
      <c r="Z181" s="42"/>
      <c r="AA181" s="42"/>
      <c r="AB181" s="42"/>
      <c r="AC181" s="42"/>
      <c r="AD181" s="42"/>
      <c r="AE181" s="42"/>
      <c r="AF181" s="42"/>
      <c r="AG181" s="42"/>
      <c r="AH181" s="42"/>
      <c r="AI181" s="167"/>
      <c r="AJ181" s="167"/>
      <c r="AK181" s="210"/>
      <c r="AL181" s="32"/>
      <c r="AQ181" s="173"/>
    </row>
    <row r="182" spans="9:43" s="4" customFormat="1" ht="21" customHeight="1" x14ac:dyDescent="0.15">
      <c r="I182" s="72"/>
      <c r="J182" s="6"/>
      <c r="K182" s="6"/>
      <c r="L182" s="6"/>
      <c r="M182" s="74"/>
      <c r="N182" s="74"/>
      <c r="O182" s="31"/>
      <c r="P182" s="31"/>
      <c r="Q182" s="31"/>
      <c r="R182" s="31"/>
      <c r="S182" s="31"/>
      <c r="T182" s="31"/>
      <c r="U182" s="31"/>
      <c r="V182" s="31"/>
      <c r="W182" s="32"/>
      <c r="X182" s="45"/>
      <c r="Y182" s="45"/>
      <c r="Z182" s="37"/>
      <c r="AA182" s="37"/>
      <c r="AB182" s="34"/>
      <c r="AC182" s="34"/>
      <c r="AD182" s="34"/>
      <c r="AE182" s="34"/>
      <c r="AF182" s="72"/>
      <c r="AG182" s="72"/>
      <c r="AH182" s="72"/>
      <c r="AI182" s="72"/>
      <c r="AJ182" s="72"/>
      <c r="AK182" s="30"/>
      <c r="AL182" s="30"/>
      <c r="AQ182" s="173"/>
    </row>
    <row r="183" spans="9:43" s="4" customFormat="1" ht="9.75" customHeight="1" x14ac:dyDescent="0.15">
      <c r="I183" s="72"/>
      <c r="J183" s="6"/>
      <c r="K183" s="6"/>
      <c r="L183" s="6"/>
      <c r="M183" s="74"/>
      <c r="N183" s="74"/>
      <c r="O183" s="31"/>
      <c r="P183" s="31"/>
      <c r="Q183" s="31"/>
      <c r="R183" s="31"/>
      <c r="S183" s="31"/>
      <c r="T183" s="31"/>
      <c r="U183" s="31"/>
      <c r="V183" s="170"/>
      <c r="W183" s="31"/>
      <c r="X183" s="45"/>
      <c r="Y183" s="45"/>
      <c r="Z183" s="37"/>
      <c r="AA183" s="37"/>
      <c r="AB183" s="34"/>
      <c r="AC183" s="34"/>
      <c r="AD183" s="34"/>
      <c r="AE183" s="34"/>
      <c r="AF183" s="34"/>
      <c r="AG183" s="34"/>
      <c r="AH183" s="34"/>
      <c r="AI183" s="30"/>
      <c r="AJ183" s="30"/>
      <c r="AK183" s="30"/>
      <c r="AL183" s="30"/>
      <c r="AQ183" s="173"/>
    </row>
    <row r="184" spans="9:43" s="4" customFormat="1" ht="9.75" customHeight="1" x14ac:dyDescent="0.15">
      <c r="I184" s="72"/>
      <c r="J184" s="6"/>
      <c r="K184" s="6"/>
      <c r="L184" s="6"/>
      <c r="M184" s="74"/>
      <c r="N184" s="74"/>
      <c r="O184" s="31"/>
      <c r="P184" s="31"/>
      <c r="Q184" s="31"/>
      <c r="R184" s="31"/>
      <c r="S184" s="31"/>
      <c r="T184" s="31"/>
      <c r="U184" s="31"/>
      <c r="V184" s="79"/>
      <c r="W184" s="31"/>
      <c r="X184" s="45"/>
      <c r="Y184" s="45"/>
      <c r="Z184" s="37"/>
      <c r="AA184" s="37"/>
      <c r="AB184" s="45"/>
      <c r="AC184" s="45"/>
      <c r="AD184" s="45"/>
      <c r="AE184" s="45"/>
      <c r="AF184" s="45"/>
      <c r="AG184" s="45"/>
      <c r="AH184" s="45"/>
      <c r="AI184" s="6"/>
      <c r="AJ184" s="6"/>
      <c r="AK184" s="6"/>
      <c r="AL184" s="6"/>
      <c r="AQ184" s="173"/>
    </row>
    <row r="185" spans="9:43" s="4" customFormat="1" ht="9.75" customHeight="1" x14ac:dyDescent="0.15">
      <c r="I185" s="72"/>
      <c r="J185" s="6"/>
      <c r="K185" s="6"/>
      <c r="L185" s="6"/>
      <c r="M185" s="74"/>
      <c r="N185" s="74"/>
      <c r="O185" s="31"/>
      <c r="P185" s="31"/>
      <c r="Q185" s="31"/>
      <c r="R185" s="31"/>
      <c r="S185" s="31"/>
      <c r="T185" s="31"/>
      <c r="U185" s="31"/>
      <c r="V185" s="79"/>
      <c r="W185" s="31"/>
      <c r="X185" s="45"/>
      <c r="Y185" s="45"/>
      <c r="Z185" s="37"/>
      <c r="AA185" s="37"/>
      <c r="AB185" s="45"/>
      <c r="AC185" s="45"/>
      <c r="AD185" s="45"/>
      <c r="AE185" s="37"/>
      <c r="AF185" s="37"/>
      <c r="AG185" s="45"/>
      <c r="AH185" s="45"/>
      <c r="AI185" s="6"/>
      <c r="AJ185" s="6"/>
      <c r="AK185" s="6"/>
      <c r="AL185" s="6"/>
      <c r="AQ185" s="173"/>
    </row>
    <row r="186" spans="9:43" s="4" customFormat="1" ht="9.75" customHeight="1" x14ac:dyDescent="0.15">
      <c r="I186" s="72"/>
      <c r="J186" s="6"/>
      <c r="K186" s="6"/>
      <c r="L186" s="6"/>
      <c r="M186" s="74"/>
      <c r="N186" s="74"/>
      <c r="O186" s="72"/>
      <c r="P186" s="31"/>
      <c r="Q186" s="31"/>
      <c r="R186" s="31"/>
      <c r="S186" s="31"/>
      <c r="T186" s="31"/>
      <c r="U186" s="31"/>
      <c r="V186" s="79"/>
      <c r="W186" s="31"/>
      <c r="X186" s="45"/>
      <c r="Y186" s="45"/>
      <c r="Z186" s="37"/>
      <c r="AA186" s="37"/>
      <c r="AB186" s="87"/>
      <c r="AC186" s="87"/>
      <c r="AD186" s="87"/>
      <c r="AE186" s="87"/>
      <c r="AF186" s="87"/>
      <c r="AG186" s="87"/>
      <c r="AH186" s="175"/>
      <c r="AI186" s="74"/>
      <c r="AJ186" s="74"/>
      <c r="AK186" s="40"/>
      <c r="AL186" s="40"/>
      <c r="AQ186" s="173"/>
    </row>
    <row r="187" spans="9:43" s="4" customFormat="1" ht="9.75" customHeight="1" x14ac:dyDescent="0.15">
      <c r="I187" s="72"/>
      <c r="J187" s="6"/>
      <c r="K187" s="6"/>
      <c r="L187" s="6"/>
      <c r="M187" s="74"/>
      <c r="N187" s="74"/>
      <c r="O187" s="31"/>
      <c r="P187" s="31"/>
      <c r="Q187" s="31"/>
      <c r="R187" s="31"/>
      <c r="S187" s="31"/>
      <c r="T187" s="31"/>
      <c r="U187" s="31"/>
      <c r="V187" s="31"/>
      <c r="W187" s="32"/>
      <c r="X187" s="45"/>
      <c r="Y187" s="45"/>
      <c r="Z187" s="37"/>
      <c r="AA187" s="37"/>
      <c r="AB187" s="45"/>
      <c r="AC187" s="45"/>
      <c r="AD187" s="45"/>
      <c r="AE187" s="45"/>
      <c r="AF187" s="31"/>
      <c r="AG187" s="31"/>
      <c r="AH187" s="31"/>
      <c r="AI187" s="31"/>
      <c r="AJ187" s="31"/>
      <c r="AK187" s="32"/>
      <c r="AL187" s="32"/>
      <c r="AQ187" s="173"/>
    </row>
    <row r="188" spans="9:43" s="4" customFormat="1" ht="9.75" customHeight="1" x14ac:dyDescent="0.15">
      <c r="I188" s="72"/>
      <c r="J188" s="6"/>
      <c r="K188" s="6"/>
      <c r="L188" s="6"/>
      <c r="M188" s="74"/>
      <c r="N188" s="74"/>
      <c r="O188" s="31"/>
      <c r="P188" s="31"/>
      <c r="Q188" s="31"/>
      <c r="R188" s="31"/>
      <c r="S188" s="31"/>
      <c r="T188" s="31"/>
      <c r="U188" s="31"/>
      <c r="V188" s="31"/>
      <c r="W188" s="32"/>
      <c r="X188" s="45"/>
      <c r="Y188" s="45"/>
      <c r="Z188" s="37"/>
      <c r="AA188" s="37"/>
      <c r="AB188" s="45"/>
      <c r="AC188" s="45"/>
      <c r="AD188" s="45"/>
      <c r="AE188" s="45"/>
      <c r="AF188" s="6"/>
      <c r="AG188" s="6"/>
      <c r="AH188" s="6"/>
      <c r="AI188" s="6"/>
      <c r="AJ188" s="6"/>
      <c r="AK188" s="6"/>
      <c r="AL188" s="6"/>
      <c r="AQ188" s="173"/>
    </row>
    <row r="189" spans="9:43" s="4" customFormat="1" ht="9.75" customHeight="1" x14ac:dyDescent="0.15">
      <c r="I189" s="72"/>
      <c r="J189" s="6"/>
      <c r="K189" s="6"/>
      <c r="L189" s="6"/>
      <c r="M189" s="74"/>
      <c r="N189" s="74"/>
      <c r="O189" s="31"/>
      <c r="P189" s="31"/>
      <c r="Q189" s="31"/>
      <c r="R189" s="31"/>
      <c r="S189" s="31"/>
      <c r="T189" s="31"/>
      <c r="U189" s="31"/>
      <c r="V189" s="31"/>
      <c r="W189" s="32"/>
      <c r="X189" s="45"/>
      <c r="Y189" s="45"/>
      <c r="Z189" s="37"/>
      <c r="AA189" s="37"/>
      <c r="AB189" s="45"/>
      <c r="AC189" s="45"/>
      <c r="AD189" s="45"/>
      <c r="AE189" s="45"/>
      <c r="AF189" s="6"/>
      <c r="AG189" s="6"/>
      <c r="AH189" s="6"/>
      <c r="AI189" s="6"/>
      <c r="AJ189" s="6"/>
      <c r="AK189" s="6"/>
      <c r="AL189" s="6"/>
      <c r="AQ189" s="173"/>
    </row>
    <row r="190" spans="9:43" s="4" customFormat="1" x14ac:dyDescent="0.15">
      <c r="I190" s="72"/>
      <c r="J190" s="6"/>
      <c r="K190" s="6"/>
      <c r="L190" s="6"/>
      <c r="M190" s="6"/>
      <c r="N190" s="6"/>
      <c r="O190" s="6"/>
      <c r="P190" s="31"/>
      <c r="Q190" s="6"/>
      <c r="R190" s="6"/>
      <c r="S190" s="6"/>
      <c r="T190" s="6"/>
      <c r="U190" s="6"/>
      <c r="V190" s="6"/>
      <c r="W190" s="6"/>
      <c r="X190" s="45"/>
      <c r="Y190" s="45"/>
      <c r="Z190" s="37"/>
      <c r="AA190" s="37"/>
      <c r="AB190" s="39"/>
      <c r="AC190" s="39"/>
      <c r="AD190" s="39"/>
      <c r="AE190" s="39"/>
      <c r="AQ190" s="173"/>
    </row>
    <row r="191" spans="9:43" s="4" customFormat="1" x14ac:dyDescent="0.15">
      <c r="I191" s="72"/>
      <c r="J191" s="6"/>
      <c r="K191" s="6"/>
      <c r="L191" s="6"/>
      <c r="M191" s="6"/>
      <c r="N191" s="6"/>
      <c r="O191" s="6"/>
      <c r="P191" s="31"/>
      <c r="Q191" s="6"/>
      <c r="R191" s="6"/>
      <c r="S191" s="6"/>
      <c r="T191" s="6"/>
      <c r="U191" s="6"/>
      <c r="V191" s="6"/>
      <c r="W191" s="6"/>
      <c r="X191" s="45"/>
      <c r="Y191" s="45"/>
      <c r="Z191" s="37"/>
      <c r="AA191" s="37"/>
      <c r="AB191" s="39"/>
      <c r="AC191" s="39"/>
      <c r="AD191" s="39"/>
      <c r="AE191" s="39"/>
      <c r="AQ191" s="173"/>
    </row>
    <row r="192" spans="9:43" s="4" customFormat="1" x14ac:dyDescent="0.15">
      <c r="I192" s="72"/>
      <c r="J192" s="6"/>
      <c r="K192" s="6"/>
      <c r="L192" s="6"/>
      <c r="M192" s="6"/>
      <c r="N192" s="6"/>
      <c r="O192" s="6"/>
      <c r="P192" s="31"/>
      <c r="Q192" s="6"/>
      <c r="R192" s="6"/>
      <c r="S192" s="6"/>
      <c r="T192" s="6"/>
      <c r="U192" s="6"/>
      <c r="V192" s="6"/>
      <c r="W192" s="6"/>
      <c r="X192" s="45"/>
      <c r="Y192" s="45"/>
      <c r="Z192" s="37"/>
      <c r="AA192" s="37"/>
      <c r="AB192" s="39"/>
      <c r="AC192" s="39"/>
      <c r="AD192" s="39"/>
      <c r="AE192" s="39"/>
      <c r="AQ192" s="173"/>
    </row>
    <row r="193" spans="9:43" s="4" customFormat="1" x14ac:dyDescent="0.15">
      <c r="I193" s="72"/>
      <c r="J193" s="6"/>
      <c r="K193" s="6"/>
      <c r="L193" s="6"/>
      <c r="M193" s="6"/>
      <c r="N193" s="6"/>
      <c r="O193" s="6"/>
      <c r="P193" s="31"/>
      <c r="Q193" s="6"/>
      <c r="R193" s="6"/>
      <c r="S193" s="6"/>
      <c r="T193" s="6"/>
      <c r="U193" s="6"/>
      <c r="V193" s="6"/>
      <c r="W193" s="6"/>
      <c r="X193" s="45"/>
      <c r="Y193" s="45"/>
      <c r="Z193" s="37"/>
      <c r="AA193" s="37"/>
      <c r="AB193" s="39"/>
      <c r="AC193" s="39"/>
      <c r="AD193" s="39"/>
      <c r="AE193" s="39"/>
      <c r="AQ193" s="173"/>
    </row>
    <row r="194" spans="9:43" s="4" customFormat="1" x14ac:dyDescent="0.15">
      <c r="I194" s="72"/>
      <c r="J194" s="6"/>
      <c r="K194" s="6"/>
      <c r="L194" s="6"/>
      <c r="M194" s="6"/>
      <c r="N194" s="6"/>
      <c r="O194" s="6"/>
      <c r="P194" s="31"/>
      <c r="Q194" s="6"/>
      <c r="R194" s="6"/>
      <c r="S194" s="6"/>
      <c r="T194" s="6"/>
      <c r="U194" s="6"/>
      <c r="V194" s="6"/>
      <c r="W194" s="6"/>
      <c r="X194" s="45"/>
      <c r="Y194" s="45"/>
      <c r="Z194" s="37"/>
      <c r="AA194" s="37"/>
      <c r="AB194" s="39"/>
      <c r="AC194" s="39"/>
      <c r="AD194" s="39"/>
      <c r="AE194" s="39"/>
      <c r="AQ194" s="173"/>
    </row>
    <row r="195" spans="9:43" s="4" customFormat="1" x14ac:dyDescent="0.15">
      <c r="I195" s="72"/>
      <c r="J195" s="6"/>
      <c r="K195" s="6"/>
      <c r="L195" s="6"/>
      <c r="M195" s="6"/>
      <c r="N195" s="6"/>
      <c r="O195" s="6"/>
      <c r="P195" s="31"/>
      <c r="Q195" s="6"/>
      <c r="R195" s="6"/>
      <c r="S195" s="6"/>
      <c r="T195" s="6"/>
      <c r="U195" s="6"/>
      <c r="V195" s="6"/>
      <c r="W195" s="6"/>
      <c r="X195" s="45"/>
      <c r="Y195" s="45"/>
      <c r="Z195" s="37"/>
      <c r="AA195" s="37"/>
      <c r="AB195" s="39"/>
      <c r="AC195" s="39"/>
      <c r="AD195" s="39"/>
      <c r="AE195" s="39"/>
      <c r="AQ195" s="173"/>
    </row>
    <row r="196" spans="9:43" s="4" customFormat="1" x14ac:dyDescent="0.15">
      <c r="I196" s="72"/>
      <c r="J196" s="6"/>
      <c r="K196" s="6"/>
      <c r="L196" s="6"/>
      <c r="M196" s="6"/>
      <c r="N196" s="6"/>
      <c r="O196" s="6"/>
      <c r="P196" s="31"/>
      <c r="Q196" s="6"/>
      <c r="R196" s="6"/>
      <c r="S196" s="6"/>
      <c r="T196" s="6"/>
      <c r="U196" s="6"/>
      <c r="V196" s="6"/>
      <c r="W196" s="6"/>
      <c r="X196" s="45"/>
      <c r="Y196" s="45"/>
      <c r="Z196" s="37"/>
      <c r="AA196" s="37"/>
      <c r="AB196" s="39"/>
      <c r="AC196" s="39"/>
      <c r="AD196" s="39"/>
      <c r="AE196" s="39"/>
      <c r="AQ196" s="173"/>
    </row>
    <row r="197" spans="9:43" s="4" customFormat="1" x14ac:dyDescent="0.15">
      <c r="I197" s="72"/>
      <c r="J197" s="6"/>
      <c r="K197" s="6"/>
      <c r="L197" s="6"/>
      <c r="M197" s="6"/>
      <c r="N197" s="6"/>
      <c r="O197" s="6"/>
      <c r="P197" s="31"/>
      <c r="Q197" s="6"/>
      <c r="R197" s="6"/>
      <c r="S197" s="6"/>
      <c r="T197" s="6"/>
      <c r="U197" s="6"/>
      <c r="V197" s="6"/>
      <c r="W197" s="6"/>
      <c r="X197" s="45"/>
      <c r="Y197" s="45"/>
      <c r="Z197" s="37"/>
      <c r="AA197" s="37"/>
      <c r="AB197" s="39"/>
      <c r="AC197" s="39"/>
      <c r="AD197" s="39"/>
      <c r="AE197" s="39"/>
      <c r="AQ197" s="173"/>
    </row>
    <row r="198" spans="9:43" s="4" customFormat="1" x14ac:dyDescent="0.15">
      <c r="I198" s="72"/>
      <c r="J198" s="6"/>
      <c r="K198" s="6"/>
      <c r="L198" s="6"/>
      <c r="M198" s="6"/>
      <c r="N198" s="6"/>
      <c r="O198" s="6"/>
      <c r="P198" s="31"/>
      <c r="Q198" s="6"/>
      <c r="R198" s="6"/>
      <c r="S198" s="6"/>
      <c r="T198" s="6"/>
      <c r="U198" s="6"/>
      <c r="V198" s="6"/>
      <c r="W198" s="6"/>
      <c r="X198" s="45"/>
      <c r="Y198" s="45"/>
      <c r="Z198" s="37"/>
      <c r="AA198" s="37"/>
      <c r="AB198" s="39"/>
      <c r="AC198" s="39"/>
      <c r="AD198" s="39"/>
      <c r="AE198" s="39"/>
      <c r="AQ198" s="173"/>
    </row>
    <row r="199" spans="9:43" s="4" customFormat="1" x14ac:dyDescent="0.15">
      <c r="I199" s="72"/>
      <c r="J199" s="6"/>
      <c r="K199" s="6"/>
      <c r="L199" s="6"/>
      <c r="M199" s="6"/>
      <c r="N199" s="6"/>
      <c r="O199" s="6"/>
      <c r="P199" s="31"/>
      <c r="Q199" s="6"/>
      <c r="R199" s="6"/>
      <c r="S199" s="6"/>
      <c r="T199" s="6"/>
      <c r="U199" s="6"/>
      <c r="V199" s="6"/>
      <c r="W199" s="6"/>
      <c r="X199" s="45"/>
      <c r="Y199" s="45"/>
      <c r="Z199" s="37"/>
      <c r="AA199" s="37"/>
      <c r="AB199" s="39"/>
      <c r="AC199" s="39"/>
      <c r="AD199" s="39"/>
      <c r="AE199" s="39"/>
      <c r="AQ199" s="173"/>
    </row>
    <row r="200" spans="9:43" s="4" customFormat="1" x14ac:dyDescent="0.15">
      <c r="I200" s="72"/>
      <c r="J200" s="6"/>
      <c r="K200" s="6"/>
      <c r="L200" s="6"/>
      <c r="M200" s="6"/>
      <c r="N200" s="6"/>
      <c r="O200" s="6"/>
      <c r="P200" s="31"/>
      <c r="Q200" s="6"/>
      <c r="R200" s="6"/>
      <c r="S200" s="6"/>
      <c r="T200" s="6"/>
      <c r="U200" s="6"/>
      <c r="V200" s="6"/>
      <c r="W200" s="6"/>
      <c r="X200" s="45"/>
      <c r="Y200" s="45"/>
      <c r="Z200" s="37"/>
      <c r="AA200" s="37"/>
      <c r="AB200" s="39"/>
      <c r="AC200" s="39"/>
      <c r="AD200" s="39"/>
      <c r="AE200" s="39"/>
      <c r="AQ200" s="173"/>
    </row>
    <row r="201" spans="9:43" s="4" customFormat="1" x14ac:dyDescent="0.15">
      <c r="I201" s="72"/>
      <c r="J201" s="6"/>
      <c r="K201" s="6"/>
      <c r="L201" s="6"/>
      <c r="M201" s="6"/>
      <c r="N201" s="6"/>
      <c r="O201" s="6"/>
      <c r="P201" s="31"/>
      <c r="Q201" s="6"/>
      <c r="R201" s="6"/>
      <c r="S201" s="6"/>
      <c r="T201" s="6"/>
      <c r="U201" s="6"/>
      <c r="V201" s="6"/>
      <c r="W201" s="6"/>
      <c r="X201" s="45"/>
      <c r="Y201" s="45"/>
      <c r="Z201" s="37"/>
      <c r="AA201" s="37"/>
      <c r="AB201" s="39"/>
      <c r="AC201" s="39"/>
      <c r="AD201" s="39"/>
      <c r="AE201" s="39"/>
      <c r="AQ201" s="173"/>
    </row>
    <row r="202" spans="9:43" s="4" customFormat="1" x14ac:dyDescent="0.15">
      <c r="I202" s="72"/>
      <c r="J202" s="6"/>
      <c r="K202" s="6"/>
      <c r="L202" s="6"/>
      <c r="M202" s="6"/>
      <c r="N202" s="6"/>
      <c r="O202" s="6"/>
      <c r="P202" s="31"/>
      <c r="Q202" s="6"/>
      <c r="R202" s="6"/>
      <c r="S202" s="6"/>
      <c r="T202" s="6"/>
      <c r="U202" s="6"/>
      <c r="V202" s="6"/>
      <c r="W202" s="6"/>
      <c r="X202" s="45"/>
      <c r="Y202" s="45"/>
      <c r="Z202" s="37"/>
      <c r="AA202" s="37"/>
      <c r="AB202" s="39"/>
      <c r="AC202" s="39"/>
      <c r="AD202" s="39"/>
      <c r="AE202" s="39"/>
      <c r="AQ202" s="173"/>
    </row>
  </sheetData>
  <sheetProtection formatCells="0" formatColumns="0" formatRows="0" insertColumns="0" insertRows="0"/>
  <mergeCells count="1000">
    <mergeCell ref="AL143:AL145"/>
    <mergeCell ref="AM91:AM92"/>
    <mergeCell ref="AN100:AP102"/>
    <mergeCell ref="AL100:AL102"/>
    <mergeCell ref="AM100:AM102"/>
    <mergeCell ref="AM131:AM132"/>
    <mergeCell ref="AN141:AP142"/>
    <mergeCell ref="AL141:AL142"/>
    <mergeCell ref="AN91:AP92"/>
    <mergeCell ref="AN138:AP140"/>
    <mergeCell ref="AT15:BA16"/>
    <mergeCell ref="AL127:AL128"/>
    <mergeCell ref="AL83:AL84"/>
    <mergeCell ref="AN98:AP99"/>
    <mergeCell ref="AL98:AL99"/>
    <mergeCell ref="AN93:AP95"/>
    <mergeCell ref="AL93:AL95"/>
    <mergeCell ref="AN89:AP90"/>
    <mergeCell ref="AM83:AM84"/>
    <mergeCell ref="AM98:AM99"/>
    <mergeCell ref="AN64:AP65"/>
    <mergeCell ref="AL64:AL65"/>
    <mergeCell ref="AL66:AL67"/>
    <mergeCell ref="AL68:AL70"/>
    <mergeCell ref="AN68:AP70"/>
    <mergeCell ref="AL59:AL61"/>
    <mergeCell ref="AL54:AL56"/>
    <mergeCell ref="AL50:AL51"/>
    <mergeCell ref="AN52:AP53"/>
    <mergeCell ref="AL52:AL53"/>
    <mergeCell ref="AF147:AI149"/>
    <mergeCell ref="AN119:AP121"/>
    <mergeCell ref="AL119:AL121"/>
    <mergeCell ref="AN122:AP123"/>
    <mergeCell ref="AL122:AL123"/>
    <mergeCell ref="AK119:AK121"/>
    <mergeCell ref="AN85:AP86"/>
    <mergeCell ref="AM112:AM114"/>
    <mergeCell ref="AD147:AD149"/>
    <mergeCell ref="AD127:AD128"/>
    <mergeCell ref="AF124:AI126"/>
    <mergeCell ref="AD124:AD126"/>
    <mergeCell ref="AE131:AE132"/>
    <mergeCell ref="AE124:AE126"/>
    <mergeCell ref="AE147:AE149"/>
    <mergeCell ref="AD143:AD145"/>
    <mergeCell ref="AE143:AE145"/>
    <mergeCell ref="AF127:AI128"/>
    <mergeCell ref="AD119:AD121"/>
    <mergeCell ref="AF122:AI123"/>
    <mergeCell ref="AD87:AD88"/>
    <mergeCell ref="AE119:AE121"/>
    <mergeCell ref="AF85:AI86"/>
    <mergeCell ref="AN143:AP145"/>
    <mergeCell ref="AJ25:AJ27"/>
    <mergeCell ref="AK35:AK36"/>
    <mergeCell ref="AB18:AE18"/>
    <mergeCell ref="AF18:AI19"/>
    <mergeCell ref="AM25:AM27"/>
    <mergeCell ref="AM28:AM29"/>
    <mergeCell ref="AQ28:AQ29"/>
    <mergeCell ref="AL35:AL36"/>
    <mergeCell ref="AQ30:AQ31"/>
    <mergeCell ref="AK30:AK31"/>
    <mergeCell ref="AL32:AL34"/>
    <mergeCell ref="AM30:AM31"/>
    <mergeCell ref="AN35:AP36"/>
    <mergeCell ref="AN30:AP31"/>
    <mergeCell ref="AL30:AL31"/>
    <mergeCell ref="AN32:AP34"/>
    <mergeCell ref="AQ32:AQ34"/>
    <mergeCell ref="AQ35:AQ36"/>
    <mergeCell ref="AM35:AM36"/>
    <mergeCell ref="AN28:AP29"/>
    <mergeCell ref="AL28:AL29"/>
    <mergeCell ref="AK28:AK29"/>
    <mergeCell ref="AK32:AK34"/>
    <mergeCell ref="AJ32:AJ34"/>
    <mergeCell ref="AE3:AE4"/>
    <mergeCell ref="AB32:AB34"/>
    <mergeCell ref="AC32:AC34"/>
    <mergeCell ref="AB21:AB23"/>
    <mergeCell ref="AE21:AE23"/>
    <mergeCell ref="AD28:AD29"/>
    <mergeCell ref="AB25:AB27"/>
    <mergeCell ref="AB28:AB29"/>
    <mergeCell ref="AC28:AC29"/>
    <mergeCell ref="AC30:AC31"/>
    <mergeCell ref="AE30:AE31"/>
    <mergeCell ref="AB6:AB7"/>
    <mergeCell ref="AB8:AB13"/>
    <mergeCell ref="AE6:AE7"/>
    <mergeCell ref="AE8:AE13"/>
    <mergeCell ref="AE28:AE29"/>
    <mergeCell ref="AB30:AB31"/>
    <mergeCell ref="AF28:AI29"/>
    <mergeCell ref="AF30:AI31"/>
    <mergeCell ref="AF32:AI34"/>
    <mergeCell ref="AF62:AI63"/>
    <mergeCell ref="AJ30:AJ31"/>
    <mergeCell ref="AJ38:AJ39"/>
    <mergeCell ref="AJ28:AJ29"/>
    <mergeCell ref="AF38:AI39"/>
    <mergeCell ref="AF40:AI41"/>
    <mergeCell ref="AF48:AI49"/>
    <mergeCell ref="AJ48:AJ49"/>
    <mergeCell ref="AF42:AI44"/>
    <mergeCell ref="AF46:AI47"/>
    <mergeCell ref="AJ40:AJ41"/>
    <mergeCell ref="AF52:AI53"/>
    <mergeCell ref="AJ54:AJ56"/>
    <mergeCell ref="AF50:AI51"/>
    <mergeCell ref="AJ52:AJ53"/>
    <mergeCell ref="AF54:AI56"/>
    <mergeCell ref="AJ57:AJ58"/>
    <mergeCell ref="AM46:AM47"/>
    <mergeCell ref="AJ46:AJ47"/>
    <mergeCell ref="AE46:AE47"/>
    <mergeCell ref="AQ68:AQ70"/>
    <mergeCell ref="AJ68:AJ70"/>
    <mergeCell ref="AM68:AM70"/>
    <mergeCell ref="AF59:AI61"/>
    <mergeCell ref="AF35:AI36"/>
    <mergeCell ref="AJ35:AJ36"/>
    <mergeCell ref="AL38:AL39"/>
    <mergeCell ref="AK46:AK47"/>
    <mergeCell ref="AN46:AP47"/>
    <mergeCell ref="AL46:AL47"/>
    <mergeCell ref="AE48:AE49"/>
    <mergeCell ref="AE52:AE53"/>
    <mergeCell ref="AK42:AK44"/>
    <mergeCell ref="AM38:AM39"/>
    <mergeCell ref="AN40:AP41"/>
    <mergeCell ref="AL40:AL41"/>
    <mergeCell ref="AK38:AK39"/>
    <mergeCell ref="AN38:AP39"/>
    <mergeCell ref="AE57:AE58"/>
    <mergeCell ref="AE54:AE56"/>
    <mergeCell ref="AF64:AI65"/>
    <mergeCell ref="AQ115:AQ117"/>
    <mergeCell ref="AM115:AM117"/>
    <mergeCell ref="AJ115:AJ117"/>
    <mergeCell ref="AE115:AE117"/>
    <mergeCell ref="AN115:AP117"/>
    <mergeCell ref="AL115:AL117"/>
    <mergeCell ref="AN54:AP56"/>
    <mergeCell ref="AQ83:AQ84"/>
    <mergeCell ref="AQ64:AQ65"/>
    <mergeCell ref="AM64:AM65"/>
    <mergeCell ref="AN72:AP73"/>
    <mergeCell ref="AM76:AM77"/>
    <mergeCell ref="AN74:AP75"/>
    <mergeCell ref="AJ96:AJ97"/>
    <mergeCell ref="AE96:AE97"/>
    <mergeCell ref="AN83:AP84"/>
    <mergeCell ref="AE74:AE75"/>
    <mergeCell ref="AF72:AI73"/>
    <mergeCell ref="AK76:AK77"/>
    <mergeCell ref="Z115:Z117"/>
    <mergeCell ref="W115:W117"/>
    <mergeCell ref="AK115:AK117"/>
    <mergeCell ref="AC115:AC117"/>
    <mergeCell ref="AA115:AA117"/>
    <mergeCell ref="Y115:Y117"/>
    <mergeCell ref="AF115:AI117"/>
    <mergeCell ref="AD115:AD117"/>
    <mergeCell ref="AE40:AE41"/>
    <mergeCell ref="AD52:AD53"/>
    <mergeCell ref="AD48:AD49"/>
    <mergeCell ref="AD50:AD51"/>
    <mergeCell ref="AD57:AD58"/>
    <mergeCell ref="AD85:AD86"/>
    <mergeCell ref="Z110:Z111"/>
    <mergeCell ref="AN112:AP114"/>
    <mergeCell ref="AL112:AL114"/>
    <mergeCell ref="AB112:AB114"/>
    <mergeCell ref="Z112:Z114"/>
    <mergeCell ref="W110:W111"/>
    <mergeCell ref="AK110:AK111"/>
    <mergeCell ref="AC110:AC111"/>
    <mergeCell ref="AA110:AA111"/>
    <mergeCell ref="Y110:Y111"/>
    <mergeCell ref="AF110:AI111"/>
    <mergeCell ref="AD110:AD111"/>
    <mergeCell ref="AJ110:AJ111"/>
    <mergeCell ref="W112:W114"/>
    <mergeCell ref="AK112:AK114"/>
    <mergeCell ref="AC112:AC114"/>
    <mergeCell ref="AA112:AA114"/>
    <mergeCell ref="Y112:Y114"/>
    <mergeCell ref="AF112:AI114"/>
    <mergeCell ref="AD112:AD114"/>
    <mergeCell ref="AJ112:AJ114"/>
    <mergeCell ref="AE110:AE111"/>
    <mergeCell ref="AE112:AE114"/>
    <mergeCell ref="AK108:AK109"/>
    <mergeCell ref="AC108:AC109"/>
    <mergeCell ref="AA108:AA109"/>
    <mergeCell ref="Y108:Y109"/>
    <mergeCell ref="AF108:AI109"/>
    <mergeCell ref="AD108:AD109"/>
    <mergeCell ref="AJ108:AJ109"/>
    <mergeCell ref="AE108:AE109"/>
    <mergeCell ref="AB108:AB109"/>
    <mergeCell ref="Z108:Z109"/>
    <mergeCell ref="AK106:AK107"/>
    <mergeCell ref="AC106:AC107"/>
    <mergeCell ref="AA106:AA107"/>
    <mergeCell ref="Y106:Y107"/>
    <mergeCell ref="AB106:AB107"/>
    <mergeCell ref="AF106:AI107"/>
    <mergeCell ref="AD106:AD107"/>
    <mergeCell ref="AJ106:AJ107"/>
    <mergeCell ref="AE106:AE107"/>
    <mergeCell ref="AJ100:AJ102"/>
    <mergeCell ref="AB100:AB102"/>
    <mergeCell ref="Z100:Z102"/>
    <mergeCell ref="AE100:AE102"/>
    <mergeCell ref="Y87:Y88"/>
    <mergeCell ref="Z87:Z88"/>
    <mergeCell ref="AQ103:AQ105"/>
    <mergeCell ref="AM103:AM105"/>
    <mergeCell ref="AJ103:AJ105"/>
    <mergeCell ref="AE103:AE105"/>
    <mergeCell ref="AN103:AP105"/>
    <mergeCell ref="AL103:AL105"/>
    <mergeCell ref="AC87:AC88"/>
    <mergeCell ref="AE87:AE88"/>
    <mergeCell ref="AL91:AL92"/>
    <mergeCell ref="AF91:AI92"/>
    <mergeCell ref="AD91:AD92"/>
    <mergeCell ref="AL87:AL88"/>
    <mergeCell ref="AD98:AD99"/>
    <mergeCell ref="AF100:AI102"/>
    <mergeCell ref="AD100:AD102"/>
    <mergeCell ref="AC93:AC95"/>
    <mergeCell ref="AA93:AA95"/>
    <mergeCell ref="AK103:AK105"/>
    <mergeCell ref="BI62:BM62"/>
    <mergeCell ref="AM57:AM58"/>
    <mergeCell ref="AW62:BA62"/>
    <mergeCell ref="AT59:AU59"/>
    <mergeCell ref="AT58:AZ58"/>
    <mergeCell ref="AQ62:AQ63"/>
    <mergeCell ref="AM62:AM63"/>
    <mergeCell ref="AQ59:AQ61"/>
    <mergeCell ref="AN62:AP63"/>
    <mergeCell ref="AN59:AP61"/>
    <mergeCell ref="AN57:AP58"/>
    <mergeCell ref="AJ93:AJ95"/>
    <mergeCell ref="AK74:AK75"/>
    <mergeCell ref="AF74:AI75"/>
    <mergeCell ref="AF78:AI80"/>
    <mergeCell ref="AF93:AI95"/>
    <mergeCell ref="AJ76:AJ77"/>
    <mergeCell ref="AD72:AD73"/>
    <mergeCell ref="AD78:AD80"/>
    <mergeCell ref="BC62:BG62"/>
    <mergeCell ref="AQ66:AQ67"/>
    <mergeCell ref="AM66:AM67"/>
    <mergeCell ref="AJ66:AJ67"/>
    <mergeCell ref="AE66:AE67"/>
    <mergeCell ref="AN66:AP67"/>
    <mergeCell ref="AK83:AK84"/>
    <mergeCell ref="AJ83:AJ84"/>
    <mergeCell ref="AQ87:AQ88"/>
    <mergeCell ref="AK68:AK70"/>
    <mergeCell ref="W135:W136"/>
    <mergeCell ref="AB133:AB134"/>
    <mergeCell ref="Z133:Z134"/>
    <mergeCell ref="W133:W134"/>
    <mergeCell ref="W131:W132"/>
    <mergeCell ref="W129:W130"/>
    <mergeCell ref="AA129:AA130"/>
    <mergeCell ref="AD93:AD95"/>
    <mergeCell ref="AE93:AE95"/>
    <mergeCell ref="AB93:AB95"/>
    <mergeCell ref="W98:W99"/>
    <mergeCell ref="AA98:AA99"/>
    <mergeCell ref="Y98:Y99"/>
    <mergeCell ref="W96:W97"/>
    <mergeCell ref="Y96:Y97"/>
    <mergeCell ref="W93:W95"/>
    <mergeCell ref="Y93:Y95"/>
    <mergeCell ref="AB98:AB99"/>
    <mergeCell ref="Z98:Z99"/>
    <mergeCell ref="AC98:AC99"/>
    <mergeCell ref="AC96:AC97"/>
    <mergeCell ref="AD96:AD97"/>
    <mergeCell ref="AB96:AB97"/>
    <mergeCell ref="AA96:AA97"/>
    <mergeCell ref="Y133:Y134"/>
    <mergeCell ref="AF133:AI134"/>
    <mergeCell ref="AD133:AD134"/>
    <mergeCell ref="AN131:AP132"/>
    <mergeCell ref="AQ135:AQ136"/>
    <mergeCell ref="AM135:AM136"/>
    <mergeCell ref="AJ135:AJ136"/>
    <mergeCell ref="AE135:AE136"/>
    <mergeCell ref="AL135:AL136"/>
    <mergeCell ref="AN135:AP136"/>
    <mergeCell ref="AK135:AK136"/>
    <mergeCell ref="AC135:AC136"/>
    <mergeCell ref="AA135:AA136"/>
    <mergeCell ref="Y135:Y136"/>
    <mergeCell ref="AF135:AI136"/>
    <mergeCell ref="AD135:AD136"/>
    <mergeCell ref="AB135:AB136"/>
    <mergeCell ref="Z135:Z136"/>
    <mergeCell ref="AF131:AI132"/>
    <mergeCell ref="AD131:AD132"/>
    <mergeCell ref="AQ133:AQ134"/>
    <mergeCell ref="AM133:AM134"/>
    <mergeCell ref="AJ133:AJ134"/>
    <mergeCell ref="AE133:AE134"/>
    <mergeCell ref="AL133:AL134"/>
    <mergeCell ref="AN133:AP134"/>
    <mergeCell ref="AK133:AK134"/>
    <mergeCell ref="AQ124:AQ126"/>
    <mergeCell ref="AM127:AM128"/>
    <mergeCell ref="W127:W128"/>
    <mergeCell ref="AK127:AK128"/>
    <mergeCell ref="AC127:AC128"/>
    <mergeCell ref="AA127:AA128"/>
    <mergeCell ref="Y127:Y128"/>
    <mergeCell ref="AB127:AB128"/>
    <mergeCell ref="Z127:Z128"/>
    <mergeCell ref="AE127:AE128"/>
    <mergeCell ref="AQ127:AQ128"/>
    <mergeCell ref="AC124:AC126"/>
    <mergeCell ref="AA124:AA126"/>
    <mergeCell ref="AB124:AB126"/>
    <mergeCell ref="Z124:Z126"/>
    <mergeCell ref="W124:W126"/>
    <mergeCell ref="AN124:AP126"/>
    <mergeCell ref="AL124:AL126"/>
    <mergeCell ref="AN127:AP128"/>
    <mergeCell ref="AN108:AP109"/>
    <mergeCell ref="AL108:AL109"/>
    <mergeCell ref="AB110:AB111"/>
    <mergeCell ref="AE78:AE80"/>
    <mergeCell ref="AD83:AD84"/>
    <mergeCell ref="AF83:AI84"/>
    <mergeCell ref="AE83:AE84"/>
    <mergeCell ref="AL85:AL86"/>
    <mergeCell ref="AB87:AB88"/>
    <mergeCell ref="AM96:AM97"/>
    <mergeCell ref="AN96:AP97"/>
    <mergeCell ref="AN106:AP107"/>
    <mergeCell ref="AL96:AL97"/>
    <mergeCell ref="AF96:AI97"/>
    <mergeCell ref="AK98:AK99"/>
    <mergeCell ref="AJ98:AJ99"/>
    <mergeCell ref="AF98:AI99"/>
    <mergeCell ref="AK100:AK102"/>
    <mergeCell ref="AJ78:AJ80"/>
    <mergeCell ref="AM85:AM86"/>
    <mergeCell ref="AJ85:AJ86"/>
    <mergeCell ref="AE98:AE99"/>
    <mergeCell ref="AC100:AC102"/>
    <mergeCell ref="AC91:AC92"/>
    <mergeCell ref="AF119:AI121"/>
    <mergeCell ref="AC66:AC67"/>
    <mergeCell ref="AC68:AC70"/>
    <mergeCell ref="AC76:AC77"/>
    <mergeCell ref="AC74:AC75"/>
    <mergeCell ref="AC72:AC73"/>
    <mergeCell ref="AC83:AC84"/>
    <mergeCell ref="AA89:AA90"/>
    <mergeCell ref="AB78:AB80"/>
    <mergeCell ref="AB85:AB86"/>
    <mergeCell ref="AC78:AC80"/>
    <mergeCell ref="AA78:AA80"/>
    <mergeCell ref="AA100:AA102"/>
    <mergeCell ref="AA91:AA92"/>
    <mergeCell ref="AB91:AB92"/>
    <mergeCell ref="AC103:AC105"/>
    <mergeCell ref="AA103:AA105"/>
    <mergeCell ref="AB103:AB105"/>
    <mergeCell ref="AF103:AI105"/>
    <mergeCell ref="AD103:AD105"/>
    <mergeCell ref="AB115:AB117"/>
    <mergeCell ref="AB59:AB61"/>
    <mergeCell ref="AA59:AA61"/>
    <mergeCell ref="W52:W53"/>
    <mergeCell ref="Z52:Z53"/>
    <mergeCell ref="Y59:Y61"/>
    <mergeCell ref="W59:W61"/>
    <mergeCell ref="W57:W58"/>
    <mergeCell ref="Z59:Z61"/>
    <mergeCell ref="AA64:AA65"/>
    <mergeCell ref="Z62:Z63"/>
    <mergeCell ref="Y52:Y53"/>
    <mergeCell ref="AA52:AA53"/>
    <mergeCell ref="Z64:Z65"/>
    <mergeCell ref="AA62:AA63"/>
    <mergeCell ref="W62:W63"/>
    <mergeCell ref="W54:W56"/>
    <mergeCell ref="W50:W51"/>
    <mergeCell ref="Z50:Z51"/>
    <mergeCell ref="AB50:AB51"/>
    <mergeCell ref="Y50:Y51"/>
    <mergeCell ref="AQ48:AQ49"/>
    <mergeCell ref="AN48:AP49"/>
    <mergeCell ref="AL48:AL49"/>
    <mergeCell ref="AM48:AM49"/>
    <mergeCell ref="AK40:AK41"/>
    <mergeCell ref="AJ42:AJ44"/>
    <mergeCell ref="Z48:Z49"/>
    <mergeCell ref="AC46:AC47"/>
    <mergeCell ref="AC50:AC51"/>
    <mergeCell ref="AC48:AC49"/>
    <mergeCell ref="AA50:AA51"/>
    <mergeCell ref="AB46:AB47"/>
    <mergeCell ref="Z46:Z47"/>
    <mergeCell ref="AB48:AB49"/>
    <mergeCell ref="AC40:AC41"/>
    <mergeCell ref="AQ40:AQ41"/>
    <mergeCell ref="AM40:AM41"/>
    <mergeCell ref="AM42:AM44"/>
    <mergeCell ref="AL42:AL44"/>
    <mergeCell ref="AQ46:AQ47"/>
    <mergeCell ref="W35:W36"/>
    <mergeCell ref="Y35:Y36"/>
    <mergeCell ref="AA35:AA36"/>
    <mergeCell ref="Y42:Y44"/>
    <mergeCell ref="Y38:Y39"/>
    <mergeCell ref="Z40:Z41"/>
    <mergeCell ref="W40:W41"/>
    <mergeCell ref="AA40:AA41"/>
    <mergeCell ref="Y40:Y41"/>
    <mergeCell ref="Z42:Z44"/>
    <mergeCell ref="BO20:BS20"/>
    <mergeCell ref="AK25:AK27"/>
    <mergeCell ref="AM21:AM23"/>
    <mergeCell ref="AQ21:AQ23"/>
    <mergeCell ref="AW20:BA20"/>
    <mergeCell ref="AN21:AP23"/>
    <mergeCell ref="BI20:BM20"/>
    <mergeCell ref="BC20:BG20"/>
    <mergeCell ref="AQ25:AQ27"/>
    <mergeCell ref="AN25:AP27"/>
    <mergeCell ref="AL21:AL23"/>
    <mergeCell ref="AK21:AK23"/>
    <mergeCell ref="AL25:AL27"/>
    <mergeCell ref="Z21:Z23"/>
    <mergeCell ref="Q43:Q44"/>
    <mergeCell ref="R43:V44"/>
    <mergeCell ref="W42:W44"/>
    <mergeCell ref="R33:V34"/>
    <mergeCell ref="P35:V35"/>
    <mergeCell ref="Y28:Y29"/>
    <mergeCell ref="W28:W29"/>
    <mergeCell ref="AA25:AA27"/>
    <mergeCell ref="Z25:Z27"/>
    <mergeCell ref="Y25:Y27"/>
    <mergeCell ref="P38:V38"/>
    <mergeCell ref="P32:V32"/>
    <mergeCell ref="Y30:Y31"/>
    <mergeCell ref="Z30:Z31"/>
    <mergeCell ref="AA30:AA31"/>
    <mergeCell ref="W32:W34"/>
    <mergeCell ref="Y32:Y34"/>
    <mergeCell ref="Z32:Z34"/>
    <mergeCell ref="AA32:AA34"/>
    <mergeCell ref="AA21:AA23"/>
    <mergeCell ref="W25:W27"/>
    <mergeCell ref="AA28:AA29"/>
    <mergeCell ref="Z28:Z29"/>
    <mergeCell ref="AA48:AA49"/>
    <mergeCell ref="AA46:AA47"/>
    <mergeCell ref="Y48:Y49"/>
    <mergeCell ref="C25:H31"/>
    <mergeCell ref="R60:V61"/>
    <mergeCell ref="Q55:Q56"/>
    <mergeCell ref="D46:H56"/>
    <mergeCell ref="P60:P61"/>
    <mergeCell ref="D57:H61"/>
    <mergeCell ref="I32:O34"/>
    <mergeCell ref="I35:O36"/>
    <mergeCell ref="I38:O44"/>
    <mergeCell ref="P42:V42"/>
    <mergeCell ref="W38:W39"/>
    <mergeCell ref="R31:V31"/>
    <mergeCell ref="P33:P34"/>
    <mergeCell ref="Q33:Q34"/>
    <mergeCell ref="W46:W47"/>
    <mergeCell ref="Y46:Y47"/>
    <mergeCell ref="W48:W49"/>
    <mergeCell ref="Z35:Z36"/>
    <mergeCell ref="Z38:Z39"/>
    <mergeCell ref="AA38:AA39"/>
    <mergeCell ref="AA42:AA44"/>
    <mergeCell ref="AC59:AC61"/>
    <mergeCell ref="AB64:AB65"/>
    <mergeCell ref="AB62:AB63"/>
    <mergeCell ref="AC62:AC63"/>
    <mergeCell ref="AC64:AC65"/>
    <mergeCell ref="R132:V132"/>
    <mergeCell ref="Y54:Y56"/>
    <mergeCell ref="Z78:Z80"/>
    <mergeCell ref="C35:H36"/>
    <mergeCell ref="P48:V48"/>
    <mergeCell ref="P52:V52"/>
    <mergeCell ref="P50:V50"/>
    <mergeCell ref="P43:P44"/>
    <mergeCell ref="P55:P56"/>
    <mergeCell ref="P79:P80"/>
    <mergeCell ref="P72:V72"/>
    <mergeCell ref="C38:H44"/>
    <mergeCell ref="R47:V47"/>
    <mergeCell ref="R49:V49"/>
    <mergeCell ref="P54:V54"/>
    <mergeCell ref="R51:V51"/>
    <mergeCell ref="R41:V41"/>
    <mergeCell ref="R39:V39"/>
    <mergeCell ref="P62:V62"/>
    <mergeCell ref="AC57:AC58"/>
    <mergeCell ref="AB57:AB58"/>
    <mergeCell ref="AA57:AA58"/>
    <mergeCell ref="AB54:AB56"/>
    <mergeCell ref="Y57:Y58"/>
    <mergeCell ref="Z57:Z58"/>
    <mergeCell ref="Z54:Z56"/>
    <mergeCell ref="AA54:AA56"/>
    <mergeCell ref="I83:O90"/>
    <mergeCell ref="I57:O61"/>
    <mergeCell ref="I46:O56"/>
    <mergeCell ref="I62:O70"/>
    <mergeCell ref="P46:V46"/>
    <mergeCell ref="R90:V90"/>
    <mergeCell ref="P89:V89"/>
    <mergeCell ref="R88:V88"/>
    <mergeCell ref="R55:V56"/>
    <mergeCell ref="R65:V65"/>
    <mergeCell ref="P87:V87"/>
    <mergeCell ref="R53:V53"/>
    <mergeCell ref="P64:V64"/>
    <mergeCell ref="P59:V59"/>
    <mergeCell ref="P57:V57"/>
    <mergeCell ref="R58:V58"/>
    <mergeCell ref="D83:H90"/>
    <mergeCell ref="B146:B149"/>
    <mergeCell ref="R125:V126"/>
    <mergeCell ref="P103:V103"/>
    <mergeCell ref="R116:V117"/>
    <mergeCell ref="P104:P105"/>
    <mergeCell ref="Q104:Q105"/>
    <mergeCell ref="R136:V136"/>
    <mergeCell ref="R109:V109"/>
    <mergeCell ref="C147:H149"/>
    <mergeCell ref="P120:P121"/>
    <mergeCell ref="P113:P114"/>
    <mergeCell ref="P112:V112"/>
    <mergeCell ref="P115:V115"/>
    <mergeCell ref="P116:P117"/>
    <mergeCell ref="Q116:Q117"/>
    <mergeCell ref="R142:V142"/>
    <mergeCell ref="Q120:Q121"/>
    <mergeCell ref="R97:V97"/>
    <mergeCell ref="R86:V86"/>
    <mergeCell ref="R84:V84"/>
    <mergeCell ref="P85:V85"/>
    <mergeCell ref="P96:V96"/>
    <mergeCell ref="Q94:Q95"/>
    <mergeCell ref="Q101:Q102"/>
    <mergeCell ref="P100:V100"/>
    <mergeCell ref="C96:H102"/>
    <mergeCell ref="I106:O114"/>
    <mergeCell ref="I103:O105"/>
    <mergeCell ref="I96:O102"/>
    <mergeCell ref="R111:V111"/>
    <mergeCell ref="P108:V108"/>
    <mergeCell ref="I91:O95"/>
    <mergeCell ref="P101:P102"/>
    <mergeCell ref="P98:V98"/>
    <mergeCell ref="P91:V91"/>
    <mergeCell ref="R101:V102"/>
    <mergeCell ref="R99:V99"/>
    <mergeCell ref="R92:V92"/>
    <mergeCell ref="P93:V93"/>
    <mergeCell ref="P94:P95"/>
    <mergeCell ref="R94:V95"/>
    <mergeCell ref="D91:H95"/>
    <mergeCell ref="I147:O149"/>
    <mergeCell ref="I127:O136"/>
    <mergeCell ref="I138:O145"/>
    <mergeCell ref="P147:V147"/>
    <mergeCell ref="P127:V127"/>
    <mergeCell ref="P141:V141"/>
    <mergeCell ref="P129:V129"/>
    <mergeCell ref="P138:V138"/>
    <mergeCell ref="R130:V130"/>
    <mergeCell ref="P148:P149"/>
    <mergeCell ref="Q148:Q149"/>
    <mergeCell ref="R148:V149"/>
    <mergeCell ref="P143:V143"/>
    <mergeCell ref="Q144:Q145"/>
    <mergeCell ref="P144:P145"/>
    <mergeCell ref="R144:V145"/>
    <mergeCell ref="C138:H140"/>
    <mergeCell ref="C141:H145"/>
    <mergeCell ref="C103:H105"/>
    <mergeCell ref="C106:H114"/>
    <mergeCell ref="C127:H136"/>
    <mergeCell ref="C115:H117"/>
    <mergeCell ref="C119:H121"/>
    <mergeCell ref="C122:H126"/>
    <mergeCell ref="R107:V107"/>
    <mergeCell ref="R113:V114"/>
    <mergeCell ref="P110:V110"/>
    <mergeCell ref="Q113:Q114"/>
    <mergeCell ref="P106:V106"/>
    <mergeCell ref="R104:V105"/>
    <mergeCell ref="I122:O126"/>
    <mergeCell ref="P122:V122"/>
    <mergeCell ref="I119:O121"/>
    <mergeCell ref="I115:O117"/>
    <mergeCell ref="P125:P126"/>
    <mergeCell ref="Q125:Q126"/>
    <mergeCell ref="P124:V124"/>
    <mergeCell ref="P119:V119"/>
    <mergeCell ref="R123:V123"/>
    <mergeCell ref="R120:V121"/>
    <mergeCell ref="P69:P70"/>
    <mergeCell ref="Q69:Q70"/>
    <mergeCell ref="R69:V70"/>
    <mergeCell ref="P83:V83"/>
    <mergeCell ref="Y78:Y80"/>
    <mergeCell ref="Y62:Y63"/>
    <mergeCell ref="Y64:Y65"/>
    <mergeCell ref="R73:V73"/>
    <mergeCell ref="P66:V66"/>
    <mergeCell ref="P68:V68"/>
    <mergeCell ref="R67:V67"/>
    <mergeCell ref="W78:W80"/>
    <mergeCell ref="Y66:Y67"/>
    <mergeCell ref="Y74:Y75"/>
    <mergeCell ref="R63:V63"/>
    <mergeCell ref="AQ85:AQ86"/>
    <mergeCell ref="AK85:AK86"/>
    <mergeCell ref="AB74:AB75"/>
    <mergeCell ref="AE68:AE70"/>
    <mergeCell ref="Z85:Z86"/>
    <mergeCell ref="AA85:AA86"/>
    <mergeCell ref="AE81:AE82"/>
    <mergeCell ref="AF81:AI82"/>
    <mergeCell ref="AQ78:AQ80"/>
    <mergeCell ref="AM78:AM80"/>
    <mergeCell ref="AK78:AK80"/>
    <mergeCell ref="AN78:AP80"/>
    <mergeCell ref="AL74:AL75"/>
    <mergeCell ref="AL72:AL73"/>
    <mergeCell ref="AL78:AL80"/>
    <mergeCell ref="AD76:AD77"/>
    <mergeCell ref="AE76:AE77"/>
    <mergeCell ref="AF68:AI70"/>
    <mergeCell ref="AD68:AD70"/>
    <mergeCell ref="AE72:AE73"/>
    <mergeCell ref="R75:V75"/>
    <mergeCell ref="P78:V78"/>
    <mergeCell ref="W83:W84"/>
    <mergeCell ref="P74:V74"/>
    <mergeCell ref="W85:W86"/>
    <mergeCell ref="W76:W77"/>
    <mergeCell ref="R77:V77"/>
    <mergeCell ref="Q79:Q80"/>
    <mergeCell ref="R79:V80"/>
    <mergeCell ref="P76:V76"/>
    <mergeCell ref="C32:H34"/>
    <mergeCell ref="BO62:BS62"/>
    <mergeCell ref="AM32:AM34"/>
    <mergeCell ref="AJ50:AJ51"/>
    <mergeCell ref="AK48:AK49"/>
    <mergeCell ref="AJ59:AJ61"/>
    <mergeCell ref="AM54:AM56"/>
    <mergeCell ref="AE50:AE51"/>
    <mergeCell ref="AD54:AD56"/>
    <mergeCell ref="AC54:AC56"/>
    <mergeCell ref="AE59:AE61"/>
    <mergeCell ref="AD59:AD61"/>
    <mergeCell ref="AQ52:AQ53"/>
    <mergeCell ref="AQ50:AQ51"/>
    <mergeCell ref="AN50:AP51"/>
    <mergeCell ref="AK50:AK51"/>
    <mergeCell ref="AF57:AI58"/>
    <mergeCell ref="AJ62:AJ63"/>
    <mergeCell ref="AM52:AM53"/>
    <mergeCell ref="AQ57:AQ58"/>
    <mergeCell ref="AK57:AK58"/>
    <mergeCell ref="AK54:AK56"/>
    <mergeCell ref="AK52:AK53"/>
    <mergeCell ref="AM59:AM61"/>
    <mergeCell ref="Z17:Z19"/>
    <mergeCell ref="AA17:AA19"/>
    <mergeCell ref="AJ17:AQ17"/>
    <mergeCell ref="AB17:AI17"/>
    <mergeCell ref="AQ18:AQ19"/>
    <mergeCell ref="AJ18:AM18"/>
    <mergeCell ref="AD42:AD44"/>
    <mergeCell ref="AN42:AP44"/>
    <mergeCell ref="P40:V40"/>
    <mergeCell ref="P22:P23"/>
    <mergeCell ref="R29:V29"/>
    <mergeCell ref="Q22:Q23"/>
    <mergeCell ref="Q26:Q27"/>
    <mergeCell ref="P30:V30"/>
    <mergeCell ref="P28:V28"/>
    <mergeCell ref="P25:V25"/>
    <mergeCell ref="R26:V27"/>
    <mergeCell ref="R36:V36"/>
    <mergeCell ref="AE42:AE44"/>
    <mergeCell ref="AQ42:AQ44"/>
    <mergeCell ref="AD38:AD39"/>
    <mergeCell ref="AD40:AD41"/>
    <mergeCell ref="W21:W23"/>
    <mergeCell ref="Y21:Y23"/>
    <mergeCell ref="AT17:AU17"/>
    <mergeCell ref="AN76:AP77"/>
    <mergeCell ref="AJ72:AJ73"/>
    <mergeCell ref="AQ74:AQ75"/>
    <mergeCell ref="AM74:AM75"/>
    <mergeCell ref="AJ74:AJ75"/>
    <mergeCell ref="AQ76:AQ77"/>
    <mergeCell ref="AK59:AK61"/>
    <mergeCell ref="AQ38:AQ39"/>
    <mergeCell ref="AQ54:AQ56"/>
    <mergeCell ref="AM50:AM51"/>
    <mergeCell ref="AL57:AL58"/>
    <mergeCell ref="H45:AQ45"/>
    <mergeCell ref="C62:H70"/>
    <mergeCell ref="Q60:Q61"/>
    <mergeCell ref="AD62:AD63"/>
    <mergeCell ref="AJ64:AJ65"/>
    <mergeCell ref="AD64:AD65"/>
    <mergeCell ref="AE64:AE65"/>
    <mergeCell ref="AE62:AE63"/>
    <mergeCell ref="AK62:AK63"/>
    <mergeCell ref="AK64:AK65"/>
    <mergeCell ref="AL62:AL63"/>
    <mergeCell ref="AC52:AC53"/>
    <mergeCell ref="AN18:AP19"/>
    <mergeCell ref="AB52:AB53"/>
    <mergeCell ref="AF25:AI27"/>
    <mergeCell ref="AC25:AC27"/>
    <mergeCell ref="AD25:AD27"/>
    <mergeCell ref="AD21:AD23"/>
    <mergeCell ref="AE25:AE27"/>
    <mergeCell ref="AF21:AI23"/>
    <mergeCell ref="AJ21:AJ23"/>
    <mergeCell ref="AD30:AD31"/>
    <mergeCell ref="AC21:AC23"/>
    <mergeCell ref="AE35:AE36"/>
    <mergeCell ref="AE32:AE34"/>
    <mergeCell ref="AD35:AD36"/>
    <mergeCell ref="AD32:AD34"/>
    <mergeCell ref="AD46:AD47"/>
    <mergeCell ref="AC38:AC39"/>
    <mergeCell ref="AC35:AC36"/>
    <mergeCell ref="AC42:AC44"/>
    <mergeCell ref="AB42:AB44"/>
    <mergeCell ref="AB38:AB39"/>
    <mergeCell ref="AB35:AB36"/>
    <mergeCell ref="AB40:AB41"/>
    <mergeCell ref="AE38:AE39"/>
    <mergeCell ref="AM147:AM149"/>
    <mergeCell ref="AJ147:AJ149"/>
    <mergeCell ref="AK147:AK149"/>
    <mergeCell ref="AL110:AL111"/>
    <mergeCell ref="AM122:AM123"/>
    <mergeCell ref="AK124:AK126"/>
    <mergeCell ref="AQ98:AQ99"/>
    <mergeCell ref="AL106:AL107"/>
    <mergeCell ref="AN110:AP111"/>
    <mergeCell ref="AN147:AP149"/>
    <mergeCell ref="AL147:AL149"/>
    <mergeCell ref="AQ112:AQ114"/>
    <mergeCell ref="AQ147:AQ149"/>
    <mergeCell ref="AQ143:AQ145"/>
    <mergeCell ref="AQ141:AQ142"/>
    <mergeCell ref="AQ138:AQ140"/>
    <mergeCell ref="AQ122:AQ123"/>
    <mergeCell ref="AK143:AK145"/>
    <mergeCell ref="AM143:AM145"/>
    <mergeCell ref="AJ143:AJ145"/>
    <mergeCell ref="AM119:AM121"/>
    <mergeCell ref="AJ119:AJ121"/>
    <mergeCell ref="AQ129:AQ130"/>
    <mergeCell ref="AQ131:AQ132"/>
    <mergeCell ref="AK96:AK97"/>
    <mergeCell ref="W30:W31"/>
    <mergeCell ref="Y89:Y90"/>
    <mergeCell ref="AL76:AL77"/>
    <mergeCell ref="AF76:AI77"/>
    <mergeCell ref="AE85:AE86"/>
    <mergeCell ref="AE89:AE90"/>
    <mergeCell ref="AF87:AI88"/>
    <mergeCell ref="AF89:AI90"/>
    <mergeCell ref="AD89:AD90"/>
    <mergeCell ref="AE91:AE92"/>
    <mergeCell ref="AB66:AB67"/>
    <mergeCell ref="AA68:AA70"/>
    <mergeCell ref="Z68:Z70"/>
    <mergeCell ref="W68:W70"/>
    <mergeCell ref="Y68:Y70"/>
    <mergeCell ref="AB81:AB82"/>
    <mergeCell ref="W87:W88"/>
    <mergeCell ref="Z66:Z67"/>
    <mergeCell ref="AK66:AK67"/>
    <mergeCell ref="AF66:AI67"/>
    <mergeCell ref="AD66:AD67"/>
    <mergeCell ref="W66:W67"/>
    <mergeCell ref="Y85:Y86"/>
    <mergeCell ref="AQ119:AQ121"/>
    <mergeCell ref="AJ91:AJ92"/>
    <mergeCell ref="AM87:AM88"/>
    <mergeCell ref="AQ93:AQ95"/>
    <mergeCell ref="AM93:AM95"/>
    <mergeCell ref="AK93:AK95"/>
    <mergeCell ref="AK87:AK88"/>
    <mergeCell ref="AQ91:AQ92"/>
    <mergeCell ref="AQ100:AQ102"/>
    <mergeCell ref="AQ96:AQ97"/>
    <mergeCell ref="AK91:AK92"/>
    <mergeCell ref="AJ89:AJ90"/>
    <mergeCell ref="AK89:AK90"/>
    <mergeCell ref="AJ87:AJ88"/>
    <mergeCell ref="AQ89:AQ90"/>
    <mergeCell ref="AM89:AM90"/>
    <mergeCell ref="AL89:AL90"/>
    <mergeCell ref="AN87:AP88"/>
    <mergeCell ref="AQ110:AQ111"/>
    <mergeCell ref="AM110:AM111"/>
    <mergeCell ref="AQ106:AQ107"/>
    <mergeCell ref="AM106:AM107"/>
    <mergeCell ref="AQ108:AQ109"/>
    <mergeCell ref="AM108:AM109"/>
    <mergeCell ref="B17:H19"/>
    <mergeCell ref="P21:V21"/>
    <mergeCell ref="P26:P27"/>
    <mergeCell ref="R22:V23"/>
    <mergeCell ref="C21:H23"/>
    <mergeCell ref="B20:H20"/>
    <mergeCell ref="I17:V19"/>
    <mergeCell ref="P20:V20"/>
    <mergeCell ref="W17:Y17"/>
    <mergeCell ref="W18:W19"/>
    <mergeCell ref="X18:X19"/>
    <mergeCell ref="Y18:Y19"/>
    <mergeCell ref="I20:O20"/>
    <mergeCell ref="I25:O31"/>
    <mergeCell ref="I21:O23"/>
    <mergeCell ref="D72:H82"/>
    <mergeCell ref="I72:O82"/>
    <mergeCell ref="P81:V81"/>
    <mergeCell ref="R82:V82"/>
    <mergeCell ref="Z72:Z73"/>
    <mergeCell ref="AD74:AD75"/>
    <mergeCell ref="AA141:AA142"/>
    <mergeCell ref="AC141:AC142"/>
    <mergeCell ref="AB138:AB140"/>
    <mergeCell ref="AC138:AC140"/>
    <mergeCell ref="AA138:AA140"/>
    <mergeCell ref="Z122:Z123"/>
    <mergeCell ref="Y124:Y126"/>
    <mergeCell ref="W138:W140"/>
    <mergeCell ref="AC119:AC121"/>
    <mergeCell ref="AB119:AB121"/>
    <mergeCell ref="AC85:AC86"/>
    <mergeCell ref="AC81:AC82"/>
    <mergeCell ref="W89:W90"/>
    <mergeCell ref="AB89:AB90"/>
    <mergeCell ref="Z89:Z90"/>
    <mergeCell ref="AB72:AB73"/>
    <mergeCell ref="W74:W75"/>
    <mergeCell ref="Y72:Y73"/>
    <mergeCell ref="AC147:AC149"/>
    <mergeCell ref="AA147:AA149"/>
    <mergeCell ref="Z141:Z142"/>
    <mergeCell ref="W141:W142"/>
    <mergeCell ref="Y141:Y142"/>
    <mergeCell ref="Z143:Z145"/>
    <mergeCell ref="W143:W145"/>
    <mergeCell ref="Y143:Y145"/>
    <mergeCell ref="AC143:AC145"/>
    <mergeCell ref="AA143:AA145"/>
    <mergeCell ref="AB147:AB149"/>
    <mergeCell ref="Z147:Z149"/>
    <mergeCell ref="W147:W149"/>
    <mergeCell ref="Y147:Y149"/>
    <mergeCell ref="AE138:AE140"/>
    <mergeCell ref="R128:V128"/>
    <mergeCell ref="P131:V131"/>
    <mergeCell ref="Z138:Z140"/>
    <mergeCell ref="R134:V134"/>
    <mergeCell ref="P139:P140"/>
    <mergeCell ref="Q139:Q140"/>
    <mergeCell ref="R139:V140"/>
    <mergeCell ref="P135:V135"/>
    <mergeCell ref="Y138:Y140"/>
    <mergeCell ref="P133:V133"/>
    <mergeCell ref="Y129:Y130"/>
    <mergeCell ref="AE129:AE130"/>
    <mergeCell ref="AD129:AD130"/>
    <mergeCell ref="AB131:AB132"/>
    <mergeCell ref="Z131:Z132"/>
    <mergeCell ref="AB129:AB130"/>
    <mergeCell ref="Z129:Z130"/>
    <mergeCell ref="AC129:AC130"/>
    <mergeCell ref="AC131:AC132"/>
    <mergeCell ref="AA131:AA132"/>
    <mergeCell ref="Y131:Y132"/>
    <mergeCell ref="AC133:AC134"/>
    <mergeCell ref="AA133:AA134"/>
    <mergeCell ref="W119:W121"/>
    <mergeCell ref="Z119:Z121"/>
    <mergeCell ref="AA119:AA121"/>
    <mergeCell ref="Y119:Y121"/>
    <mergeCell ref="AA72:AA73"/>
    <mergeCell ref="Y83:Y84"/>
    <mergeCell ref="Z76:Z77"/>
    <mergeCell ref="Y76:Y77"/>
    <mergeCell ref="Z83:Z84"/>
    <mergeCell ref="Z74:Z75"/>
    <mergeCell ref="W72:W73"/>
    <mergeCell ref="Z96:Z97"/>
    <mergeCell ref="W100:W102"/>
    <mergeCell ref="W91:W92"/>
    <mergeCell ref="Y91:Y92"/>
    <mergeCell ref="Z91:Z92"/>
    <mergeCell ref="Z93:Z95"/>
    <mergeCell ref="Y100:Y102"/>
    <mergeCell ref="W103:W105"/>
    <mergeCell ref="Y103:Y105"/>
    <mergeCell ref="Z103:Z105"/>
    <mergeCell ref="Z106:Z107"/>
    <mergeCell ref="W106:W107"/>
    <mergeCell ref="W108:W109"/>
    <mergeCell ref="AB122:AB123"/>
    <mergeCell ref="AD138:AD140"/>
    <mergeCell ref="AM138:AM140"/>
    <mergeCell ref="AB143:AB145"/>
    <mergeCell ref="AM141:AM142"/>
    <mergeCell ref="AJ141:AJ142"/>
    <mergeCell ref="AE141:AE142"/>
    <mergeCell ref="AK141:AK142"/>
    <mergeCell ref="AF141:AI142"/>
    <mergeCell ref="AD141:AD142"/>
    <mergeCell ref="AF143:AI145"/>
    <mergeCell ref="AB141:AB142"/>
    <mergeCell ref="AL138:AL140"/>
    <mergeCell ref="AF138:AI140"/>
    <mergeCell ref="AJ122:AJ123"/>
    <mergeCell ref="AJ138:AJ140"/>
    <mergeCell ref="AK138:AK140"/>
    <mergeCell ref="AK122:AK123"/>
    <mergeCell ref="AM124:AM126"/>
    <mergeCell ref="AJ124:AJ126"/>
    <mergeCell ref="AK131:AK132"/>
    <mergeCell ref="AJ131:AJ132"/>
    <mergeCell ref="AJ127:AJ128"/>
    <mergeCell ref="AF129:AI130"/>
    <mergeCell ref="AJ129:AJ130"/>
    <mergeCell ref="AN129:AP130"/>
    <mergeCell ref="AL129:AL130"/>
    <mergeCell ref="AL131:AL132"/>
    <mergeCell ref="AM129:AM130"/>
    <mergeCell ref="AK129:AK130"/>
    <mergeCell ref="B16:I16"/>
    <mergeCell ref="AB3:AD3"/>
    <mergeCell ref="AE122:AE123"/>
    <mergeCell ref="W122:W123"/>
    <mergeCell ref="AC122:AC123"/>
    <mergeCell ref="AA122:AA123"/>
    <mergeCell ref="Y122:Y123"/>
    <mergeCell ref="AD122:AD123"/>
    <mergeCell ref="W64:W65"/>
    <mergeCell ref="AC89:AC90"/>
    <mergeCell ref="AA87:AA88"/>
    <mergeCell ref="AA66:AA67"/>
    <mergeCell ref="AB68:AB70"/>
    <mergeCell ref="AB83:AB84"/>
    <mergeCell ref="AB76:AB77"/>
    <mergeCell ref="AA76:AA77"/>
    <mergeCell ref="AA83:AA84"/>
    <mergeCell ref="AA74:AA75"/>
    <mergeCell ref="AQ72:AQ73"/>
    <mergeCell ref="AM72:AM73"/>
    <mergeCell ref="AQ81:AQ82"/>
    <mergeCell ref="W81:W82"/>
    <mergeCell ref="Y81:Y82"/>
    <mergeCell ref="Z81:Z82"/>
    <mergeCell ref="AA81:AA82"/>
    <mergeCell ref="AK81:AK82"/>
    <mergeCell ref="AL81:AL82"/>
    <mergeCell ref="AM81:AM82"/>
    <mergeCell ref="AN81:AP82"/>
    <mergeCell ref="AD81:AD82"/>
    <mergeCell ref="AJ81:AJ82"/>
    <mergeCell ref="AK72:AK73"/>
  </mergeCells>
  <phoneticPr fontId="2"/>
  <dataValidations count="16">
    <dataValidation type="custom" allowBlank="1" showInputMessage="1" showErrorMessage="1" errorTitle="入力ミス" error="&quot;準適合&quot;か&quot;不適合&quot;又は&quot;対象外&quot;のいずれかに&quot;１&quot;が入力されています。適合を選択する場合、他への入力を削除してください。" promptTitle="入力ミス" sqref="AB21:AB23 AB25:AB27 AB32:AB34 AB42:AB44 AB54:AB56 AB59:AB61 AB68:AB70 AB78:AB82 AB93:AB95 AB100:AB105 AB112:AB117 AB119:AB121 AB124:AB126 AB138:AB140 AB143:AB145 AB147:AB149">
      <formula1>SUMIF($AB21:$AE21,AB21)=1</formula1>
    </dataValidation>
    <dataValidation type="custom" allowBlank="1" showInputMessage="1" showErrorMessage="1" errorTitle="入力ミス" error="&quot;適合&quot;か&quot;不適合&quot;または&quot;対象外&quot;の何れかにに&quot;１&quot;が入力されています。準適合を選択する場合、他への入力を削除してください。" promptTitle="入力ミス" sqref="AC21:AC23 AC25:AC27 AC32:AC34 AC42:AC44 AC54:AC56 AC59:AC61 AC68:AC70 AC78:AC82 AC93:AC95 AC100:AC105 AC112:AC117 AC119:AC121 AC124:AC126 AC138:AC140 AC143:AC145 AC147:AC149">
      <formula1>SUMIF($AB21:$AE21,AC21)=1</formula1>
    </dataValidation>
    <dataValidation type="custom" allowBlank="1" showInputMessage="1" showErrorMessage="1" errorTitle="入力ミス" error="&quot;適合&quot;か&quot;準適合&quot;または&quot;対象外&quot;に&quot;１&quot;が入力されています。不適合を選択する場合、他への入力を削除してください。" promptTitle="入力ミス" sqref="AD21:AD23 AD25:AD36 AD38:AD44 AD46:AD70 AD72:AD117 AD119:AD136 AD138:AD145 AD147:AD149">
      <formula1>SUMIF($AB21:$AE21,AD21)=1</formula1>
    </dataValidation>
    <dataValidation type="custom" allowBlank="1" showInputMessage="1" showErrorMessage="1" errorTitle="入力ミス" error="&quot;準適合&quot;か&quot;不適合&quot;または&quot;対象外&quot;に&quot;１&quot;が入力されています。適合を選択する場合、他への入力を削除してください。" promptTitle="入力ミス" sqref="AJ147:AJ149 AJ25:AJ27 AJ32:AJ34 AJ42:AJ44 AJ54:AJ56 AJ59:AJ61 AJ68:AJ70 AJ78:AJ82 AJ93:AJ95 AJ100:AJ105 AJ112:AJ117 AJ119:AJ121 AJ124:AJ126 AJ138:AJ140 AJ143:AJ145">
      <formula1>SUMIF($AJ25:$AM25,AJ25)=1</formula1>
    </dataValidation>
    <dataValidation type="custom" allowBlank="1" showInputMessage="1" showErrorMessage="1" errorTitle="入力ミス" error="&quot;適合&quot;か&quot;不適合&quot;または&quot;対象外&quot;に&quot;１&quot;が入力されています。準適合を選択する場合、他への入力を削除してください。" promptTitle="入力ミス" sqref="AK147:AK149 AK25:AK27 AK32:AK34 AK42:AK44 AK54:AK56 AK59:AK61 AK68:AK70 AK78:AK82 AK93:AK95 AK100:AK105 AK112:AK117 AK119:AK121 AK124:AK126 AK138:AK140 AK143:AK145">
      <formula1>SUMIF($AJ25:$AM25,AK25)=1</formula1>
    </dataValidation>
    <dataValidation type="custom" allowBlank="1" showInputMessage="1" showErrorMessage="1" errorTitle="入力ミス" error="&quot;適合&quot;か&quot;準適合&quot;または&quot;対象外&quot;に&quot;１&quot;が入力されています。不適合を選択する場合、他への入力を削除してください。" promptTitle="入力ミス" sqref="AL21:AL23 AL25:AL27 AL32:AL34 AL42:AL44 AL54:AL56 AL59:AL61 AL68:AL70 AL78:AL82 AL93:AL95 AL100:AL105 AL112:AL117 AL119:AL121 AL124:AL126 AL138:AL140 AL143:AL145 AL147:AL149">
      <formula1>SUMIF($AJ21:$AM21,AL21)=1</formula1>
    </dataValidation>
    <dataValidation type="custom" allowBlank="1" showInputMessage="1" showErrorMessage="1" errorTitle="入力ミス" error="&quot;適合&quot;か&quot;準適合&quot;または&quot;不適合&quot;に&quot;１&quot;が入力されています。対象外を選択する場合、他への入力を削除してください。" promptTitle="入力ミス" sqref="AM21:AM23 AM25:AM27 AM32:AM34 AM42:AM44 AM54:AM56 AM59:AM61 AM68:AM70 AM78:AM82 AM93:AM95 AM100:AM105 AM112:AM117 AM119:AM121 AM124:AM126 AM138:AM140 AM143:AM145 AM147:AM149">
      <formula1>SUMIF($AJ21:$AM21,AM21)=1</formula1>
    </dataValidation>
    <dataValidation type="custom" allowBlank="1" showInputMessage="1" showErrorMessage="1" errorTitle="入力ミス" error="&quot;準適合&quot;か&quot;不適合&quot;または&quot;対象外&quot;に&quot;１&quot;が入力されています。適合を選択する場合、他への入力を削除してください。" promptTitle="入力ミス" sqref="AB28:AB31 AB35:AB36 AB38:AB41 AB46:AB53 AB57:AB58 AB62:AB67 AB72:AB77 AB83:AB92 AB96:AB99 AB106:AB111 AB122:AB123 AB127:AB136 AB141:AB142">
      <formula1>SUMIF($AB28:$AE28,AB28)=1</formula1>
    </dataValidation>
    <dataValidation type="custom" allowBlank="1" showInputMessage="1" showErrorMessage="1" errorTitle="入力ミス" error="&quot;適合&quot;か&quot;不適合&quot;または&quot;対象外&quot;に&quot;1&quot;が入力されています。準適合を選択する場合、他への入力を削除してください。" promptTitle="入力ミス" sqref="AC28:AC31 AC35:AC36 AC38:AC41 AC46:AC53 AC57:AC58 AC62:AC67 AC72:AC77 AC83:AC92 AC96:AC99 AC106:AC111 AC122:AC123 AC127:AC136 AC141:AC142">
      <formula1>SUMIF($AB28:$AE28,AC28)=1</formula1>
    </dataValidation>
    <dataValidation type="custom" allowBlank="1" showInputMessage="1" showErrorMessage="1" errorTitle="入力ミス" error="&quot;適合&quot;か&quot;準適合&quot;または&quot;不適合&quot;に&quot;１&quot;が入力されています。対象外を選択する場合、他への入力を削除してください。" promptTitle="入力ミス" sqref="AE25:AE36 AE21:AE23 AE38:AE44 AE46:AE70 AE72:AE117 AE119:AE136 AE138:AE145 AE147:AE149">
      <formula1>SUMIF($AB21:$AE21,AE21)=1</formula1>
    </dataValidation>
    <dataValidation type="custom" allowBlank="1" showInputMessage="1" showErrorMessage="1" errorTitle="入力ミス" error="&quot;準適合&quot;か&quot;不適合&quot;または&quot;対象外&quot;に&quot;1&quot;が入力されています。適合を選択する場合、他への入力を削除してください。" promptTitle="入力ミス" sqref="AJ28:AJ31 AJ35:AJ36 AJ38:AJ41 AJ46:AJ53 AJ57:AJ58 AJ62:AJ67 AJ72:AJ77 AJ83:AJ92 AJ96:AJ99 AJ106:AJ111 AJ122:AJ123 AJ127:AJ136 AJ141:AJ142">
      <formula1>SUMIF($AJ28:$AM28,AJ28)=1</formula1>
    </dataValidation>
    <dataValidation type="custom" allowBlank="1" showInputMessage="1" showErrorMessage="1" errorTitle="入力ミス" error="&quot;適合”か&quot;不適合&quot;または&quot;対象外&quot;に&quot;1&quot;が入力されています。準適合を選択する場合、他への入力を削除してください。" promptTitle="入力ミス" sqref="AK28:AK31 AK35:AK36 AK38:AK41 AK46:AK53 AK57:AK58 AK62:AK67 AK72:AK77 AK83:AK92 AK96:AK99 AK106:AK111 AK122:AK123 AK127:AK136 AK141:AK142">
      <formula1>SUMIF($AJ28:$AM28,AK28)=1</formula1>
    </dataValidation>
    <dataValidation type="custom" allowBlank="1" showInputMessage="1" showErrorMessage="1" errorTitle="入力ミス" error="&quot;適合”か&quot;準適合&quot;または&quot;対象外&quot;に&quot;1&quot;が入力されています。不適合を選択する場合、他への入力を削除してください。" promptTitle="入力ミス" sqref="AL28:AL31 AL35:AL36 AL38:AL41 AL46:AL53 AL57:AL58 AL62:AL67 AL72:AL77 AL83:AL92 AL96:AL99 AL106:AL111 AL122:AL123 AL127:AL136 AL141:AL142">
      <formula1>SUMIF($AJ28:$AM28,AL28)=1</formula1>
    </dataValidation>
    <dataValidation type="custom" allowBlank="1" showInputMessage="1" showErrorMessage="1" errorTitle="入力ミス" error="&quot;適合”か&quot;準適合&quot;または&quot;不適合&quot;に&quot;1&quot;が入力されています。対象外を選択する場合、他への入力を削除してください。" promptTitle="入力ミス" sqref="AM28:AM31 AM35:AM36 AM38:AM41 AM46:AM53 AM57:AM58 AM62:AM67 AM72:AM77 AM83:AM92 AM96:AM99 AM106:AM111 AM122:AM123 AM127:AM136 AM141:AM142">
      <formula1>SUMIF($AJ28:$AM28,AM28)=1</formula1>
    </dataValidation>
    <dataValidation type="custom" allowBlank="1" showInputMessage="1" showErrorMessage="1" errorTitle="入力ミス" error="1以外の入力か、&quot;準適合&quot;か&quot;不適合&quot;または&quot;対象外&quot;に&quot;１&quot;が入力されています。入力を修正するか、又は他への入力を削除してください。" promptTitle="入力ミス" sqref="AJ21:AJ23">
      <formula1>SUMIF($AJ21:$AM21,AJ21)=1</formula1>
    </dataValidation>
    <dataValidation type="custom" allowBlank="1" showInputMessage="1" showErrorMessage="1" errorTitle="入力ミス" error="1以外の入力か、&quot;適合&quot;か&quot;不適合&quot;または&quot;対象外&quot;に&quot;１&quot;が入力されています。入力を修正するか、又は、他への入力を削除してください。_x000a__x000a_" promptTitle="入力ミス" sqref="AK21:AK23">
      <formula1>SUMIF($AJ21:$AM21,AK21)=1</formula1>
    </dataValidation>
  </dataValidations>
  <pageMargins left="0.59055118110236227" right="0.15748031496062992" top="0.23622047244094491" bottom="0.19685039370078741" header="0.15748031496062992" footer="0.15748031496062992"/>
  <pageSetup paperSize="8" scale="60" orientation="portrait" horizontalDpi="4294967294" verticalDpi="0" r:id="rId1"/>
  <headerFooter alignWithMargins="0"/>
  <rowBreaks count="1" manualBreakCount="1">
    <brk id="95" max="4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view="pageBreakPreview" zoomScaleNormal="100" zoomScaleSheetLayoutView="100" workbookViewId="0">
      <selection activeCell="L16" sqref="L16:R19"/>
    </sheetView>
  </sheetViews>
  <sheetFormatPr defaultColWidth="3.625" defaultRowHeight="13.5" x14ac:dyDescent="0.15"/>
  <cols>
    <col min="1" max="1" width="0.25" style="233" customWidth="1"/>
    <col min="2" max="2" width="3.125" style="234" customWidth="1"/>
    <col min="3" max="3" width="3.625" style="233" customWidth="1"/>
    <col min="4" max="4" width="6.75" style="233" customWidth="1"/>
    <col min="5" max="5" width="4.25" style="233" customWidth="1"/>
    <col min="6" max="6" width="4.75" style="233" customWidth="1"/>
    <col min="7" max="7" width="3.625" style="233" customWidth="1"/>
    <col min="8" max="8" width="2.5" style="233" customWidth="1"/>
    <col min="9" max="9" width="3.625" style="233" customWidth="1"/>
    <col min="10" max="10" width="2.75" style="233" customWidth="1"/>
    <col min="11" max="11" width="2.875" style="233" customWidth="1"/>
    <col min="12" max="12" width="5" style="233" customWidth="1"/>
    <col min="13" max="13" width="4.5" style="233" customWidth="1"/>
    <col min="14" max="14" width="4" style="233" customWidth="1"/>
    <col min="15" max="16" width="3.625" style="233" customWidth="1"/>
    <col min="17" max="17" width="4" style="233" customWidth="1"/>
    <col min="18" max="18" width="10" style="233" customWidth="1"/>
    <col min="19" max="20" width="3.625" style="233" customWidth="1"/>
    <col min="21" max="21" width="4.125" style="233" customWidth="1"/>
    <col min="22" max="22" width="4" style="233" customWidth="1"/>
    <col min="23" max="23" width="5.375" style="233" customWidth="1"/>
    <col min="24" max="24" width="3.625" style="233" customWidth="1"/>
    <col min="25" max="25" width="4.5" style="233" customWidth="1"/>
    <col min="26" max="26" width="3.25" style="233" customWidth="1"/>
    <col min="27" max="27" width="2.75" style="233" customWidth="1"/>
    <col min="28" max="16384" width="3.625" style="233"/>
  </cols>
  <sheetData>
    <row r="1" spans="1:26" x14ac:dyDescent="0.15">
      <c r="W1" s="1124" t="s">
        <v>365</v>
      </c>
      <c r="X1" s="1124"/>
      <c r="Y1" s="1124"/>
    </row>
    <row r="2" spans="1:26" ht="4.5" customHeight="1" x14ac:dyDescent="0.15"/>
    <row r="3" spans="1:26" x14ac:dyDescent="0.15">
      <c r="T3" s="1141" t="s">
        <v>111</v>
      </c>
      <c r="U3" s="1141"/>
      <c r="V3" s="1141"/>
      <c r="W3" s="1141"/>
      <c r="X3" s="1141"/>
      <c r="Y3" s="1141"/>
    </row>
    <row r="4" spans="1:26" ht="18.75" x14ac:dyDescent="0.2">
      <c r="B4" s="235"/>
      <c r="C4" s="236" t="s">
        <v>327</v>
      </c>
      <c r="D4" s="236"/>
      <c r="E4" s="237"/>
      <c r="T4" s="1139" t="s">
        <v>110</v>
      </c>
      <c r="U4" s="1140"/>
      <c r="V4" s="1140"/>
      <c r="W4" s="1107" t="s">
        <v>108</v>
      </c>
      <c r="X4" s="1108"/>
      <c r="Y4" s="1109"/>
      <c r="Z4" s="238"/>
    </row>
    <row r="5" spans="1:26" ht="18.75" customHeight="1" x14ac:dyDescent="0.15">
      <c r="B5" s="235"/>
      <c r="C5" s="239"/>
      <c r="D5" s="235"/>
      <c r="E5" s="239"/>
      <c r="T5" s="1033"/>
      <c r="U5" s="1034"/>
      <c r="V5" s="1034"/>
      <c r="W5" s="1033"/>
      <c r="X5" s="1034"/>
      <c r="Y5" s="1035"/>
      <c r="Z5" s="240"/>
    </row>
    <row r="6" spans="1:26" ht="18.75" x14ac:dyDescent="0.2">
      <c r="B6" s="241"/>
      <c r="C6" s="241"/>
      <c r="D6" s="241"/>
      <c r="E6" s="241"/>
      <c r="T6" s="1036"/>
      <c r="U6" s="1037"/>
      <c r="V6" s="1037"/>
      <c r="W6" s="1036"/>
      <c r="X6" s="1037"/>
      <c r="Y6" s="1038"/>
      <c r="Z6" s="240"/>
    </row>
    <row r="7" spans="1:26" ht="18.75" customHeight="1" x14ac:dyDescent="0.2">
      <c r="B7" s="235"/>
      <c r="C7" s="1142" t="s">
        <v>368</v>
      </c>
      <c r="D7" s="1142"/>
      <c r="E7" s="1142"/>
      <c r="F7" s="1142"/>
      <c r="G7" s="1142"/>
      <c r="H7" s="1142"/>
      <c r="I7" s="1142"/>
      <c r="J7" s="1142"/>
      <c r="K7" s="1142"/>
      <c r="L7" s="1142"/>
      <c r="M7" s="1142"/>
      <c r="N7" s="1142"/>
      <c r="O7" s="1142"/>
      <c r="P7" s="1142"/>
    </row>
    <row r="8" spans="1:26" ht="19.5" customHeight="1" x14ac:dyDescent="0.2">
      <c r="B8" s="242"/>
      <c r="C8" s="243"/>
      <c r="D8" s="241"/>
      <c r="E8" s="244"/>
      <c r="F8" s="245"/>
      <c r="G8" s="245"/>
      <c r="T8" s="1053" t="s">
        <v>112</v>
      </c>
      <c r="U8" s="1053"/>
      <c r="V8" s="1053"/>
      <c r="W8" s="1053"/>
      <c r="X8" s="1053"/>
      <c r="Y8" s="1053"/>
    </row>
    <row r="9" spans="1:26" ht="7.5" customHeight="1" thickBot="1" x14ac:dyDescent="0.25">
      <c r="B9" s="242"/>
      <c r="C9" s="243"/>
      <c r="D9" s="241"/>
      <c r="E9" s="244"/>
      <c r="F9" s="245"/>
      <c r="G9" s="245"/>
      <c r="T9" s="246"/>
      <c r="U9" s="246"/>
      <c r="V9" s="247"/>
      <c r="W9" s="247"/>
      <c r="X9" s="247"/>
      <c r="Y9" s="247"/>
    </row>
    <row r="10" spans="1:26" ht="20.25" customHeight="1" x14ac:dyDescent="0.15">
      <c r="B10" s="1051" t="s">
        <v>246</v>
      </c>
      <c r="C10" s="1129" t="s">
        <v>37</v>
      </c>
      <c r="D10" s="1130"/>
      <c r="E10" s="1130"/>
      <c r="F10" s="1130"/>
      <c r="G10" s="1130"/>
      <c r="H10" s="1130"/>
      <c r="I10" s="1130"/>
      <c r="J10" s="1130"/>
      <c r="K10" s="1130"/>
      <c r="L10" s="1131" t="s">
        <v>247</v>
      </c>
      <c r="M10" s="1132"/>
      <c r="N10" s="1132"/>
      <c r="O10" s="1132"/>
      <c r="P10" s="1132"/>
      <c r="Q10" s="1132"/>
      <c r="R10" s="1132"/>
      <c r="S10" s="1132"/>
      <c r="T10" s="1132"/>
      <c r="U10" s="1132"/>
      <c r="V10" s="1132"/>
      <c r="W10" s="1132"/>
      <c r="X10" s="1132"/>
      <c r="Y10" s="1133"/>
      <c r="Z10" s="248"/>
    </row>
    <row r="11" spans="1:26" ht="27.75" customHeight="1" thickBot="1" x14ac:dyDescent="0.2">
      <c r="B11" s="1052"/>
      <c r="C11" s="1125" t="s">
        <v>122</v>
      </c>
      <c r="D11" s="1126"/>
      <c r="E11" s="1127" t="s">
        <v>109</v>
      </c>
      <c r="F11" s="1055"/>
      <c r="G11" s="1055"/>
      <c r="H11" s="1055"/>
      <c r="I11" s="1055"/>
      <c r="J11" s="1055"/>
      <c r="K11" s="1128"/>
      <c r="L11" s="1134" t="s">
        <v>248</v>
      </c>
      <c r="M11" s="1135"/>
      <c r="N11" s="1135"/>
      <c r="O11" s="1135"/>
      <c r="P11" s="1135"/>
      <c r="Q11" s="1135"/>
      <c r="R11" s="1136"/>
      <c r="S11" s="1054" t="s">
        <v>249</v>
      </c>
      <c r="T11" s="1055"/>
      <c r="U11" s="1055"/>
      <c r="V11" s="1056" t="s">
        <v>250</v>
      </c>
      <c r="W11" s="1057"/>
      <c r="X11" s="1137" t="s">
        <v>251</v>
      </c>
      <c r="Y11" s="1138"/>
      <c r="Z11" s="249"/>
    </row>
    <row r="12" spans="1:26" ht="20.25" customHeight="1" x14ac:dyDescent="0.15">
      <c r="B12" s="1039">
        <v>1</v>
      </c>
      <c r="C12" s="1042" t="s">
        <v>270</v>
      </c>
      <c r="D12" s="1067"/>
      <c r="E12" s="1058" t="s">
        <v>326</v>
      </c>
      <c r="F12" s="1059"/>
      <c r="G12" s="1059"/>
      <c r="H12" s="1059"/>
      <c r="I12" s="1059"/>
      <c r="J12" s="1059"/>
      <c r="K12" s="1060"/>
      <c r="L12" s="1042" t="s">
        <v>351</v>
      </c>
      <c r="M12" s="1043"/>
      <c r="N12" s="1043"/>
      <c r="O12" s="1043"/>
      <c r="P12" s="1043"/>
      <c r="Q12" s="1043"/>
      <c r="R12" s="1044"/>
      <c r="S12" s="1098" t="s">
        <v>28</v>
      </c>
      <c r="T12" s="1099"/>
      <c r="U12" s="1100"/>
      <c r="V12" s="1072" t="s">
        <v>303</v>
      </c>
      <c r="W12" s="1073"/>
      <c r="X12" s="1118"/>
      <c r="Y12" s="1119"/>
    </row>
    <row r="13" spans="1:26" ht="20.25" customHeight="1" x14ac:dyDescent="0.15">
      <c r="A13" s="250"/>
      <c r="B13" s="1040"/>
      <c r="C13" s="1068"/>
      <c r="D13" s="1069"/>
      <c r="E13" s="1061"/>
      <c r="F13" s="1062"/>
      <c r="G13" s="1062"/>
      <c r="H13" s="1062"/>
      <c r="I13" s="1062"/>
      <c r="J13" s="1062"/>
      <c r="K13" s="1063"/>
      <c r="L13" s="1045"/>
      <c r="M13" s="1046"/>
      <c r="N13" s="1046"/>
      <c r="O13" s="1046"/>
      <c r="P13" s="1046"/>
      <c r="Q13" s="1046"/>
      <c r="R13" s="1047"/>
      <c r="S13" s="1101"/>
      <c r="T13" s="1102"/>
      <c r="U13" s="1103"/>
      <c r="V13" s="1074"/>
      <c r="W13" s="1075"/>
      <c r="X13" s="1120"/>
      <c r="Y13" s="1121"/>
    </row>
    <row r="14" spans="1:26" ht="20.25" customHeight="1" x14ac:dyDescent="0.15">
      <c r="A14" s="250"/>
      <c r="B14" s="1040"/>
      <c r="C14" s="1068"/>
      <c r="D14" s="1069"/>
      <c r="E14" s="1061"/>
      <c r="F14" s="1062"/>
      <c r="G14" s="1062"/>
      <c r="H14" s="1062"/>
      <c r="I14" s="1062"/>
      <c r="J14" s="1062"/>
      <c r="K14" s="1063"/>
      <c r="L14" s="1045"/>
      <c r="M14" s="1046"/>
      <c r="N14" s="1046"/>
      <c r="O14" s="1046"/>
      <c r="P14" s="1046"/>
      <c r="Q14" s="1046"/>
      <c r="R14" s="1047"/>
      <c r="S14" s="1101"/>
      <c r="T14" s="1102"/>
      <c r="U14" s="1103"/>
      <c r="V14" s="1074"/>
      <c r="W14" s="1075"/>
      <c r="X14" s="1120"/>
      <c r="Y14" s="1121"/>
    </row>
    <row r="15" spans="1:26" ht="20.25" customHeight="1" x14ac:dyDescent="0.15">
      <c r="A15" s="250"/>
      <c r="B15" s="1041"/>
      <c r="C15" s="1070"/>
      <c r="D15" s="1071"/>
      <c r="E15" s="1064"/>
      <c r="F15" s="1065"/>
      <c r="G15" s="1065"/>
      <c r="H15" s="1065"/>
      <c r="I15" s="1065"/>
      <c r="J15" s="1065"/>
      <c r="K15" s="1066"/>
      <c r="L15" s="1048"/>
      <c r="M15" s="1049"/>
      <c r="N15" s="1049"/>
      <c r="O15" s="1049"/>
      <c r="P15" s="1049"/>
      <c r="Q15" s="1049"/>
      <c r="R15" s="1050"/>
      <c r="S15" s="1104"/>
      <c r="T15" s="1105"/>
      <c r="U15" s="1106"/>
      <c r="V15" s="1076"/>
      <c r="W15" s="1077"/>
      <c r="X15" s="1122"/>
      <c r="Y15" s="1123"/>
    </row>
    <row r="16" spans="1:26" ht="20.25" customHeight="1" x14ac:dyDescent="0.15">
      <c r="A16" s="250"/>
      <c r="B16" s="1002">
        <v>2</v>
      </c>
      <c r="C16" s="1006"/>
      <c r="D16" s="1007"/>
      <c r="E16" s="1143"/>
      <c r="F16" s="1007"/>
      <c r="G16" s="1007"/>
      <c r="H16" s="1007"/>
      <c r="I16" s="1007"/>
      <c r="J16" s="1007"/>
      <c r="K16" s="1144"/>
      <c r="L16" s="1006"/>
      <c r="M16" s="1007"/>
      <c r="N16" s="1007"/>
      <c r="O16" s="1007"/>
      <c r="P16" s="1007"/>
      <c r="Q16" s="1007"/>
      <c r="R16" s="1008"/>
      <c r="S16" s="1078"/>
      <c r="T16" s="1113"/>
      <c r="U16" s="1084"/>
      <c r="V16" s="1078"/>
      <c r="W16" s="1084"/>
      <c r="X16" s="1078"/>
      <c r="Y16" s="1079"/>
    </row>
    <row r="17" spans="1:25" ht="20.25" customHeight="1" x14ac:dyDescent="0.15">
      <c r="A17" s="250"/>
      <c r="B17" s="1003"/>
      <c r="C17" s="1009"/>
      <c r="D17" s="1010"/>
      <c r="E17" s="1145"/>
      <c r="F17" s="1010"/>
      <c r="G17" s="1010"/>
      <c r="H17" s="1010"/>
      <c r="I17" s="1010"/>
      <c r="J17" s="1010"/>
      <c r="K17" s="1146"/>
      <c r="L17" s="1009"/>
      <c r="M17" s="1010"/>
      <c r="N17" s="1010"/>
      <c r="O17" s="1010"/>
      <c r="P17" s="1010"/>
      <c r="Q17" s="1010"/>
      <c r="R17" s="1011"/>
      <c r="S17" s="1080"/>
      <c r="T17" s="1114"/>
      <c r="U17" s="1085"/>
      <c r="V17" s="1080"/>
      <c r="W17" s="1085"/>
      <c r="X17" s="1080"/>
      <c r="Y17" s="1081"/>
    </row>
    <row r="18" spans="1:25" ht="20.25" customHeight="1" x14ac:dyDescent="0.15">
      <c r="A18" s="250"/>
      <c r="B18" s="1003"/>
      <c r="C18" s="1009"/>
      <c r="D18" s="1010"/>
      <c r="E18" s="1145"/>
      <c r="F18" s="1010"/>
      <c r="G18" s="1010"/>
      <c r="H18" s="1010"/>
      <c r="I18" s="1010"/>
      <c r="J18" s="1010"/>
      <c r="K18" s="1146"/>
      <c r="L18" s="1009"/>
      <c r="M18" s="1010"/>
      <c r="N18" s="1010"/>
      <c r="O18" s="1010"/>
      <c r="P18" s="1010"/>
      <c r="Q18" s="1010"/>
      <c r="R18" s="1011"/>
      <c r="S18" s="1080"/>
      <c r="T18" s="1114"/>
      <c r="U18" s="1085"/>
      <c r="V18" s="1080"/>
      <c r="W18" s="1085"/>
      <c r="X18" s="1080"/>
      <c r="Y18" s="1081"/>
    </row>
    <row r="19" spans="1:25" ht="20.25" customHeight="1" x14ac:dyDescent="0.15">
      <c r="A19" s="250"/>
      <c r="B19" s="1004"/>
      <c r="C19" s="1012"/>
      <c r="D19" s="1013"/>
      <c r="E19" s="1147"/>
      <c r="F19" s="1013"/>
      <c r="G19" s="1013"/>
      <c r="H19" s="1013"/>
      <c r="I19" s="1013"/>
      <c r="J19" s="1013"/>
      <c r="K19" s="1148"/>
      <c r="L19" s="1012"/>
      <c r="M19" s="1013"/>
      <c r="N19" s="1013"/>
      <c r="O19" s="1013"/>
      <c r="P19" s="1013"/>
      <c r="Q19" s="1013"/>
      <c r="R19" s="1014"/>
      <c r="S19" s="1082"/>
      <c r="T19" s="1115"/>
      <c r="U19" s="1086"/>
      <c r="V19" s="1082"/>
      <c r="W19" s="1086"/>
      <c r="X19" s="1082"/>
      <c r="Y19" s="1083"/>
    </row>
    <row r="20" spans="1:25" ht="20.25" customHeight="1" x14ac:dyDescent="0.15">
      <c r="A20" s="250"/>
      <c r="B20" s="1002">
        <v>3</v>
      </c>
      <c r="C20" s="1006"/>
      <c r="D20" s="1007"/>
      <c r="E20" s="1143"/>
      <c r="F20" s="1007"/>
      <c r="G20" s="1007"/>
      <c r="H20" s="1007"/>
      <c r="I20" s="1007"/>
      <c r="J20" s="1007"/>
      <c r="K20" s="1144"/>
      <c r="L20" s="1006"/>
      <c r="M20" s="1007"/>
      <c r="N20" s="1007"/>
      <c r="O20" s="1007"/>
      <c r="P20" s="1007"/>
      <c r="Q20" s="1007"/>
      <c r="R20" s="1008"/>
      <c r="S20" s="1078"/>
      <c r="T20" s="1113"/>
      <c r="U20" s="1084"/>
      <c r="V20" s="1078"/>
      <c r="W20" s="1084"/>
      <c r="X20" s="1078"/>
      <c r="Y20" s="1079"/>
    </row>
    <row r="21" spans="1:25" ht="20.25" customHeight="1" x14ac:dyDescent="0.15">
      <c r="A21" s="250"/>
      <c r="B21" s="1003"/>
      <c r="C21" s="1009"/>
      <c r="D21" s="1010"/>
      <c r="E21" s="1145"/>
      <c r="F21" s="1010"/>
      <c r="G21" s="1010"/>
      <c r="H21" s="1010"/>
      <c r="I21" s="1010"/>
      <c r="J21" s="1010"/>
      <c r="K21" s="1146"/>
      <c r="L21" s="1009"/>
      <c r="M21" s="1010"/>
      <c r="N21" s="1010"/>
      <c r="O21" s="1010"/>
      <c r="P21" s="1010"/>
      <c r="Q21" s="1010"/>
      <c r="R21" s="1011"/>
      <c r="S21" s="1080"/>
      <c r="T21" s="1114"/>
      <c r="U21" s="1085"/>
      <c r="V21" s="1080"/>
      <c r="W21" s="1085"/>
      <c r="X21" s="1080"/>
      <c r="Y21" s="1081"/>
    </row>
    <row r="22" spans="1:25" ht="20.25" customHeight="1" x14ac:dyDescent="0.15">
      <c r="A22" s="250"/>
      <c r="B22" s="1003"/>
      <c r="C22" s="1009"/>
      <c r="D22" s="1010"/>
      <c r="E22" s="1145"/>
      <c r="F22" s="1010"/>
      <c r="G22" s="1010"/>
      <c r="H22" s="1010"/>
      <c r="I22" s="1010"/>
      <c r="J22" s="1010"/>
      <c r="K22" s="1146"/>
      <c r="L22" s="1009"/>
      <c r="M22" s="1010"/>
      <c r="N22" s="1010"/>
      <c r="O22" s="1010"/>
      <c r="P22" s="1010"/>
      <c r="Q22" s="1010"/>
      <c r="R22" s="1011"/>
      <c r="S22" s="1080"/>
      <c r="T22" s="1114"/>
      <c r="U22" s="1085"/>
      <c r="V22" s="1080"/>
      <c r="W22" s="1085"/>
      <c r="X22" s="1080"/>
      <c r="Y22" s="1081"/>
    </row>
    <row r="23" spans="1:25" ht="20.25" customHeight="1" x14ac:dyDescent="0.15">
      <c r="A23" s="250"/>
      <c r="B23" s="1004"/>
      <c r="C23" s="1012"/>
      <c r="D23" s="1013"/>
      <c r="E23" s="1147"/>
      <c r="F23" s="1013"/>
      <c r="G23" s="1013"/>
      <c r="H23" s="1013"/>
      <c r="I23" s="1013"/>
      <c r="J23" s="1013"/>
      <c r="K23" s="1148"/>
      <c r="L23" s="1012"/>
      <c r="M23" s="1013"/>
      <c r="N23" s="1013"/>
      <c r="O23" s="1013"/>
      <c r="P23" s="1013"/>
      <c r="Q23" s="1013"/>
      <c r="R23" s="1014"/>
      <c r="S23" s="1082"/>
      <c r="T23" s="1115"/>
      <c r="U23" s="1086"/>
      <c r="V23" s="1082"/>
      <c r="W23" s="1086"/>
      <c r="X23" s="1082"/>
      <c r="Y23" s="1083"/>
    </row>
    <row r="24" spans="1:25" ht="20.25" customHeight="1" x14ac:dyDescent="0.15">
      <c r="A24" s="250"/>
      <c r="B24" s="1002">
        <v>4</v>
      </c>
      <c r="C24" s="1006"/>
      <c r="D24" s="1007"/>
      <c r="E24" s="1143"/>
      <c r="F24" s="1007"/>
      <c r="G24" s="1007"/>
      <c r="H24" s="1007"/>
      <c r="I24" s="1007"/>
      <c r="J24" s="1007"/>
      <c r="K24" s="1144"/>
      <c r="L24" s="1006"/>
      <c r="M24" s="1007"/>
      <c r="N24" s="1007"/>
      <c r="O24" s="1007"/>
      <c r="P24" s="1007"/>
      <c r="Q24" s="1007"/>
      <c r="R24" s="1008"/>
      <c r="S24" s="1078"/>
      <c r="T24" s="1113"/>
      <c r="U24" s="1084"/>
      <c r="V24" s="1078"/>
      <c r="W24" s="1084"/>
      <c r="X24" s="1078"/>
      <c r="Y24" s="1079"/>
    </row>
    <row r="25" spans="1:25" ht="20.25" customHeight="1" x14ac:dyDescent="0.15">
      <c r="A25" s="250"/>
      <c r="B25" s="1003"/>
      <c r="C25" s="1009"/>
      <c r="D25" s="1010"/>
      <c r="E25" s="1145"/>
      <c r="F25" s="1010"/>
      <c r="G25" s="1010"/>
      <c r="H25" s="1010"/>
      <c r="I25" s="1010"/>
      <c r="J25" s="1010"/>
      <c r="K25" s="1146"/>
      <c r="L25" s="1009"/>
      <c r="M25" s="1010"/>
      <c r="N25" s="1010"/>
      <c r="O25" s="1010"/>
      <c r="P25" s="1010"/>
      <c r="Q25" s="1010"/>
      <c r="R25" s="1011"/>
      <c r="S25" s="1080"/>
      <c r="T25" s="1114"/>
      <c r="U25" s="1085"/>
      <c r="V25" s="1080"/>
      <c r="W25" s="1085"/>
      <c r="X25" s="1080"/>
      <c r="Y25" s="1081"/>
    </row>
    <row r="26" spans="1:25" ht="20.25" customHeight="1" x14ac:dyDescent="0.15">
      <c r="A26" s="250"/>
      <c r="B26" s="1003"/>
      <c r="C26" s="1009"/>
      <c r="D26" s="1010"/>
      <c r="E26" s="1145"/>
      <c r="F26" s="1010"/>
      <c r="G26" s="1010"/>
      <c r="H26" s="1010"/>
      <c r="I26" s="1010"/>
      <c r="J26" s="1010"/>
      <c r="K26" s="1146"/>
      <c r="L26" s="1009"/>
      <c r="M26" s="1010"/>
      <c r="N26" s="1010"/>
      <c r="O26" s="1010"/>
      <c r="P26" s="1010"/>
      <c r="Q26" s="1010"/>
      <c r="R26" s="1011"/>
      <c r="S26" s="1080"/>
      <c r="T26" s="1114"/>
      <c r="U26" s="1085"/>
      <c r="V26" s="1080"/>
      <c r="W26" s="1085"/>
      <c r="X26" s="1080"/>
      <c r="Y26" s="1081"/>
    </row>
    <row r="27" spans="1:25" ht="20.25" customHeight="1" x14ac:dyDescent="0.15">
      <c r="A27" s="250"/>
      <c r="B27" s="1004"/>
      <c r="C27" s="1012"/>
      <c r="D27" s="1013"/>
      <c r="E27" s="1147"/>
      <c r="F27" s="1013"/>
      <c r="G27" s="1013"/>
      <c r="H27" s="1013"/>
      <c r="I27" s="1013"/>
      <c r="J27" s="1013"/>
      <c r="K27" s="1148"/>
      <c r="L27" s="1012"/>
      <c r="M27" s="1013"/>
      <c r="N27" s="1013"/>
      <c r="O27" s="1013"/>
      <c r="P27" s="1013"/>
      <c r="Q27" s="1013"/>
      <c r="R27" s="1014"/>
      <c r="S27" s="1082"/>
      <c r="T27" s="1115"/>
      <c r="U27" s="1086"/>
      <c r="V27" s="1082"/>
      <c r="W27" s="1086"/>
      <c r="X27" s="1082"/>
      <c r="Y27" s="1083"/>
    </row>
    <row r="28" spans="1:25" ht="20.25" customHeight="1" x14ac:dyDescent="0.15">
      <c r="A28" s="250"/>
      <c r="B28" s="1002">
        <v>5</v>
      </c>
      <c r="C28" s="1015"/>
      <c r="D28" s="1016"/>
      <c r="E28" s="1027"/>
      <c r="F28" s="1016"/>
      <c r="G28" s="1016"/>
      <c r="H28" s="1016"/>
      <c r="I28" s="1016"/>
      <c r="J28" s="1016"/>
      <c r="K28" s="1028"/>
      <c r="L28" s="1015"/>
      <c r="M28" s="1016"/>
      <c r="N28" s="1016"/>
      <c r="O28" s="1016"/>
      <c r="P28" s="1016"/>
      <c r="Q28" s="1016"/>
      <c r="R28" s="1017"/>
      <c r="S28" s="1087"/>
      <c r="T28" s="1110"/>
      <c r="U28" s="1088"/>
      <c r="V28" s="1087"/>
      <c r="W28" s="1088"/>
      <c r="X28" s="1087"/>
      <c r="Y28" s="1093"/>
    </row>
    <row r="29" spans="1:25" ht="20.25" customHeight="1" x14ac:dyDescent="0.15">
      <c r="A29" s="250"/>
      <c r="B29" s="1003"/>
      <c r="C29" s="1018"/>
      <c r="D29" s="1019"/>
      <c r="E29" s="1029"/>
      <c r="F29" s="1019"/>
      <c r="G29" s="1019"/>
      <c r="H29" s="1019"/>
      <c r="I29" s="1019"/>
      <c r="J29" s="1019"/>
      <c r="K29" s="1030"/>
      <c r="L29" s="1018"/>
      <c r="M29" s="1019"/>
      <c r="N29" s="1019"/>
      <c r="O29" s="1019"/>
      <c r="P29" s="1019"/>
      <c r="Q29" s="1019"/>
      <c r="R29" s="1020"/>
      <c r="S29" s="1089"/>
      <c r="T29" s="1111"/>
      <c r="U29" s="1090"/>
      <c r="V29" s="1089"/>
      <c r="W29" s="1090"/>
      <c r="X29" s="1089"/>
      <c r="Y29" s="1094"/>
    </row>
    <row r="30" spans="1:25" ht="20.25" customHeight="1" x14ac:dyDescent="0.15">
      <c r="A30" s="250"/>
      <c r="B30" s="1003"/>
      <c r="C30" s="1018"/>
      <c r="D30" s="1019"/>
      <c r="E30" s="1029"/>
      <c r="F30" s="1019"/>
      <c r="G30" s="1019"/>
      <c r="H30" s="1019"/>
      <c r="I30" s="1019"/>
      <c r="J30" s="1019"/>
      <c r="K30" s="1030"/>
      <c r="L30" s="1018"/>
      <c r="M30" s="1019"/>
      <c r="N30" s="1019"/>
      <c r="O30" s="1019"/>
      <c r="P30" s="1019"/>
      <c r="Q30" s="1019"/>
      <c r="R30" s="1020"/>
      <c r="S30" s="1089"/>
      <c r="T30" s="1111"/>
      <c r="U30" s="1090"/>
      <c r="V30" s="1089"/>
      <c r="W30" s="1090"/>
      <c r="X30" s="1089"/>
      <c r="Y30" s="1094"/>
    </row>
    <row r="31" spans="1:25" ht="20.25" customHeight="1" x14ac:dyDescent="0.15">
      <c r="A31" s="250"/>
      <c r="B31" s="1004"/>
      <c r="C31" s="1021"/>
      <c r="D31" s="1022"/>
      <c r="E31" s="1031"/>
      <c r="F31" s="1022"/>
      <c r="G31" s="1022"/>
      <c r="H31" s="1022"/>
      <c r="I31" s="1022"/>
      <c r="J31" s="1022"/>
      <c r="K31" s="1032"/>
      <c r="L31" s="1021"/>
      <c r="M31" s="1022"/>
      <c r="N31" s="1022"/>
      <c r="O31" s="1022"/>
      <c r="P31" s="1022"/>
      <c r="Q31" s="1022"/>
      <c r="R31" s="1023"/>
      <c r="S31" s="1095"/>
      <c r="T31" s="1116"/>
      <c r="U31" s="1097"/>
      <c r="V31" s="1095"/>
      <c r="W31" s="1097"/>
      <c r="X31" s="1095"/>
      <c r="Y31" s="1096"/>
    </row>
    <row r="32" spans="1:25" ht="20.25" customHeight="1" x14ac:dyDescent="0.15">
      <c r="A32" s="250"/>
      <c r="B32" s="1002">
        <v>6</v>
      </c>
      <c r="C32" s="1015"/>
      <c r="D32" s="1016"/>
      <c r="E32" s="1027"/>
      <c r="F32" s="1016"/>
      <c r="G32" s="1016"/>
      <c r="H32" s="1016"/>
      <c r="I32" s="1016"/>
      <c r="J32" s="1016"/>
      <c r="K32" s="1028"/>
      <c r="L32" s="1015"/>
      <c r="M32" s="1016"/>
      <c r="N32" s="1016"/>
      <c r="O32" s="1016"/>
      <c r="P32" s="1016"/>
      <c r="Q32" s="1016"/>
      <c r="R32" s="1017"/>
      <c r="S32" s="1087"/>
      <c r="T32" s="1110"/>
      <c r="U32" s="1088"/>
      <c r="V32" s="1087"/>
      <c r="W32" s="1088"/>
      <c r="X32" s="1087"/>
      <c r="Y32" s="1093"/>
    </row>
    <row r="33" spans="1:25" ht="20.25" customHeight="1" x14ac:dyDescent="0.15">
      <c r="A33" s="250"/>
      <c r="B33" s="1003"/>
      <c r="C33" s="1018"/>
      <c r="D33" s="1019"/>
      <c r="E33" s="1029"/>
      <c r="F33" s="1019"/>
      <c r="G33" s="1019"/>
      <c r="H33" s="1019"/>
      <c r="I33" s="1019"/>
      <c r="J33" s="1019"/>
      <c r="K33" s="1030"/>
      <c r="L33" s="1018"/>
      <c r="M33" s="1019"/>
      <c r="N33" s="1019"/>
      <c r="O33" s="1019"/>
      <c r="P33" s="1019"/>
      <c r="Q33" s="1019"/>
      <c r="R33" s="1020"/>
      <c r="S33" s="1089"/>
      <c r="T33" s="1111"/>
      <c r="U33" s="1090"/>
      <c r="V33" s="1089"/>
      <c r="W33" s="1090"/>
      <c r="X33" s="1089"/>
      <c r="Y33" s="1094"/>
    </row>
    <row r="34" spans="1:25" ht="20.25" customHeight="1" x14ac:dyDescent="0.15">
      <c r="A34" s="250"/>
      <c r="B34" s="1003"/>
      <c r="C34" s="1018"/>
      <c r="D34" s="1019"/>
      <c r="E34" s="1029"/>
      <c r="F34" s="1019"/>
      <c r="G34" s="1019"/>
      <c r="H34" s="1019"/>
      <c r="I34" s="1019"/>
      <c r="J34" s="1019"/>
      <c r="K34" s="1030"/>
      <c r="L34" s="1018"/>
      <c r="M34" s="1019"/>
      <c r="N34" s="1019"/>
      <c r="O34" s="1019"/>
      <c r="P34" s="1019"/>
      <c r="Q34" s="1019"/>
      <c r="R34" s="1020"/>
      <c r="S34" s="1089"/>
      <c r="T34" s="1111"/>
      <c r="U34" s="1090"/>
      <c r="V34" s="1089"/>
      <c r="W34" s="1090"/>
      <c r="X34" s="1089"/>
      <c r="Y34" s="1094"/>
    </row>
    <row r="35" spans="1:25" ht="20.25" customHeight="1" x14ac:dyDescent="0.15">
      <c r="A35" s="250"/>
      <c r="B35" s="1004"/>
      <c r="C35" s="1021"/>
      <c r="D35" s="1022"/>
      <c r="E35" s="1031"/>
      <c r="F35" s="1022"/>
      <c r="G35" s="1022"/>
      <c r="H35" s="1022"/>
      <c r="I35" s="1022"/>
      <c r="J35" s="1022"/>
      <c r="K35" s="1032"/>
      <c r="L35" s="1021"/>
      <c r="M35" s="1022"/>
      <c r="N35" s="1022"/>
      <c r="O35" s="1022"/>
      <c r="P35" s="1022"/>
      <c r="Q35" s="1022"/>
      <c r="R35" s="1023"/>
      <c r="S35" s="1095"/>
      <c r="T35" s="1116"/>
      <c r="U35" s="1097"/>
      <c r="V35" s="1095"/>
      <c r="W35" s="1097"/>
      <c r="X35" s="1095"/>
      <c r="Y35" s="1096"/>
    </row>
    <row r="36" spans="1:25" ht="20.25" customHeight="1" x14ac:dyDescent="0.15">
      <c r="A36" s="250"/>
      <c r="B36" s="1002">
        <v>7</v>
      </c>
      <c r="C36" s="1015"/>
      <c r="D36" s="1016"/>
      <c r="E36" s="1027"/>
      <c r="F36" s="1016"/>
      <c r="G36" s="1016"/>
      <c r="H36" s="1016"/>
      <c r="I36" s="1016"/>
      <c r="J36" s="1016"/>
      <c r="K36" s="1028"/>
      <c r="L36" s="1015"/>
      <c r="M36" s="1016"/>
      <c r="N36" s="1016"/>
      <c r="O36" s="1016"/>
      <c r="P36" s="1016"/>
      <c r="Q36" s="1016"/>
      <c r="R36" s="1017"/>
      <c r="S36" s="1087"/>
      <c r="T36" s="1110"/>
      <c r="U36" s="1088"/>
      <c r="V36" s="1087"/>
      <c r="W36" s="1088"/>
      <c r="X36" s="1087"/>
      <c r="Y36" s="1093"/>
    </row>
    <row r="37" spans="1:25" ht="20.25" customHeight="1" x14ac:dyDescent="0.15">
      <c r="A37" s="250"/>
      <c r="B37" s="1003"/>
      <c r="C37" s="1018"/>
      <c r="D37" s="1019"/>
      <c r="E37" s="1029"/>
      <c r="F37" s="1019"/>
      <c r="G37" s="1019"/>
      <c r="H37" s="1019"/>
      <c r="I37" s="1019"/>
      <c r="J37" s="1019"/>
      <c r="K37" s="1030"/>
      <c r="L37" s="1018"/>
      <c r="M37" s="1019"/>
      <c r="N37" s="1019"/>
      <c r="O37" s="1019"/>
      <c r="P37" s="1019"/>
      <c r="Q37" s="1019"/>
      <c r="R37" s="1020"/>
      <c r="S37" s="1089"/>
      <c r="T37" s="1111"/>
      <c r="U37" s="1090"/>
      <c r="V37" s="1089"/>
      <c r="W37" s="1090"/>
      <c r="X37" s="1089"/>
      <c r="Y37" s="1094"/>
    </row>
    <row r="38" spans="1:25" ht="20.25" customHeight="1" x14ac:dyDescent="0.15">
      <c r="A38" s="250"/>
      <c r="B38" s="1003"/>
      <c r="C38" s="1018"/>
      <c r="D38" s="1019"/>
      <c r="E38" s="1029"/>
      <c r="F38" s="1019"/>
      <c r="G38" s="1019"/>
      <c r="H38" s="1019"/>
      <c r="I38" s="1019"/>
      <c r="J38" s="1019"/>
      <c r="K38" s="1030"/>
      <c r="L38" s="1018"/>
      <c r="M38" s="1019"/>
      <c r="N38" s="1019"/>
      <c r="O38" s="1019"/>
      <c r="P38" s="1019"/>
      <c r="Q38" s="1019"/>
      <c r="R38" s="1020"/>
      <c r="S38" s="1089"/>
      <c r="T38" s="1111"/>
      <c r="U38" s="1090"/>
      <c r="V38" s="1089"/>
      <c r="W38" s="1090"/>
      <c r="X38" s="1089"/>
      <c r="Y38" s="1094"/>
    </row>
    <row r="39" spans="1:25" ht="20.25" customHeight="1" x14ac:dyDescent="0.15">
      <c r="A39" s="250"/>
      <c r="B39" s="1004"/>
      <c r="C39" s="1021"/>
      <c r="D39" s="1022"/>
      <c r="E39" s="1031"/>
      <c r="F39" s="1022"/>
      <c r="G39" s="1022"/>
      <c r="H39" s="1022"/>
      <c r="I39" s="1022"/>
      <c r="J39" s="1022"/>
      <c r="K39" s="1032"/>
      <c r="L39" s="1021"/>
      <c r="M39" s="1022"/>
      <c r="N39" s="1022"/>
      <c r="O39" s="1022"/>
      <c r="P39" s="1022"/>
      <c r="Q39" s="1022"/>
      <c r="R39" s="1023"/>
      <c r="S39" s="1089"/>
      <c r="T39" s="1111"/>
      <c r="U39" s="1090"/>
      <c r="V39" s="1089"/>
      <c r="W39" s="1090"/>
      <c r="X39" s="1089"/>
      <c r="Y39" s="1094"/>
    </row>
    <row r="40" spans="1:25" ht="20.25" customHeight="1" x14ac:dyDescent="0.15">
      <c r="A40" s="250"/>
      <c r="B40" s="1002">
        <v>8</v>
      </c>
      <c r="C40" s="1015"/>
      <c r="D40" s="1016"/>
      <c r="E40" s="1027"/>
      <c r="F40" s="1016"/>
      <c r="G40" s="1016"/>
      <c r="H40" s="1016"/>
      <c r="I40" s="1016"/>
      <c r="J40" s="1016"/>
      <c r="K40" s="1028"/>
      <c r="L40" s="1015"/>
      <c r="M40" s="1016"/>
      <c r="N40" s="1016"/>
      <c r="O40" s="1016"/>
      <c r="P40" s="1016"/>
      <c r="Q40" s="1016"/>
      <c r="R40" s="1017"/>
      <c r="S40" s="1087"/>
      <c r="T40" s="1110"/>
      <c r="U40" s="1088"/>
      <c r="V40" s="1087"/>
      <c r="W40" s="1088"/>
      <c r="X40" s="1087"/>
      <c r="Y40" s="1093"/>
    </row>
    <row r="41" spans="1:25" ht="20.25" customHeight="1" x14ac:dyDescent="0.15">
      <c r="A41" s="250"/>
      <c r="B41" s="1003"/>
      <c r="C41" s="1018"/>
      <c r="D41" s="1019"/>
      <c r="E41" s="1029"/>
      <c r="F41" s="1019"/>
      <c r="G41" s="1019"/>
      <c r="H41" s="1019"/>
      <c r="I41" s="1019"/>
      <c r="J41" s="1019"/>
      <c r="K41" s="1030"/>
      <c r="L41" s="1018"/>
      <c r="M41" s="1019"/>
      <c r="N41" s="1019"/>
      <c r="O41" s="1019"/>
      <c r="P41" s="1019"/>
      <c r="Q41" s="1019"/>
      <c r="R41" s="1020"/>
      <c r="S41" s="1089"/>
      <c r="T41" s="1111"/>
      <c r="U41" s="1090"/>
      <c r="V41" s="1089"/>
      <c r="W41" s="1090"/>
      <c r="X41" s="1089"/>
      <c r="Y41" s="1094"/>
    </row>
    <row r="42" spans="1:25" ht="20.25" customHeight="1" x14ac:dyDescent="0.15">
      <c r="A42" s="250"/>
      <c r="B42" s="1003"/>
      <c r="C42" s="1018"/>
      <c r="D42" s="1019"/>
      <c r="E42" s="1029"/>
      <c r="F42" s="1019"/>
      <c r="G42" s="1019"/>
      <c r="H42" s="1019"/>
      <c r="I42" s="1019"/>
      <c r="J42" s="1019"/>
      <c r="K42" s="1030"/>
      <c r="L42" s="1018"/>
      <c r="M42" s="1019"/>
      <c r="N42" s="1019"/>
      <c r="O42" s="1019"/>
      <c r="P42" s="1019"/>
      <c r="Q42" s="1019"/>
      <c r="R42" s="1020"/>
      <c r="S42" s="1089"/>
      <c r="T42" s="1111"/>
      <c r="U42" s="1090"/>
      <c r="V42" s="1089"/>
      <c r="W42" s="1090"/>
      <c r="X42" s="1089"/>
      <c r="Y42" s="1094"/>
    </row>
    <row r="43" spans="1:25" ht="20.25" customHeight="1" thickBot="1" x14ac:dyDescent="0.2">
      <c r="A43" s="250"/>
      <c r="B43" s="1005"/>
      <c r="C43" s="1024"/>
      <c r="D43" s="1025"/>
      <c r="E43" s="1149"/>
      <c r="F43" s="1025"/>
      <c r="G43" s="1025"/>
      <c r="H43" s="1025"/>
      <c r="I43" s="1025"/>
      <c r="J43" s="1025"/>
      <c r="K43" s="1150"/>
      <c r="L43" s="1024"/>
      <c r="M43" s="1025"/>
      <c r="N43" s="1025"/>
      <c r="O43" s="1025"/>
      <c r="P43" s="1025"/>
      <c r="Q43" s="1025"/>
      <c r="R43" s="1026"/>
      <c r="S43" s="1091"/>
      <c r="T43" s="1112"/>
      <c r="U43" s="1092"/>
      <c r="V43" s="1091"/>
      <c r="W43" s="1092"/>
      <c r="X43" s="1091"/>
      <c r="Y43" s="1117"/>
    </row>
    <row r="44" spans="1:25" ht="19.5" customHeight="1" x14ac:dyDescent="0.15">
      <c r="A44" s="250"/>
      <c r="B44" s="251"/>
      <c r="C44" s="251"/>
      <c r="D44" s="251"/>
      <c r="E44" s="251"/>
      <c r="F44" s="251"/>
      <c r="G44" s="251"/>
      <c r="H44" s="250"/>
      <c r="I44" s="250"/>
      <c r="J44" s="250"/>
    </row>
    <row r="45" spans="1:25" ht="19.5" customHeight="1" x14ac:dyDescent="0.15">
      <c r="A45" s="250"/>
      <c r="B45" s="251"/>
      <c r="C45" s="251"/>
      <c r="D45" s="251"/>
      <c r="E45" s="251"/>
      <c r="F45" s="251"/>
      <c r="G45" s="251"/>
      <c r="H45" s="250"/>
      <c r="I45" s="250"/>
      <c r="J45" s="250"/>
    </row>
    <row r="46" spans="1:25" ht="19.5" customHeight="1" x14ac:dyDescent="0.15">
      <c r="A46" s="250"/>
      <c r="B46" s="251"/>
      <c r="C46" s="251"/>
      <c r="D46" s="251"/>
      <c r="E46" s="251"/>
      <c r="F46" s="251"/>
      <c r="G46" s="251"/>
      <c r="H46" s="250"/>
      <c r="I46" s="250"/>
      <c r="J46" s="250"/>
    </row>
    <row r="47" spans="1:25" ht="19.5" customHeight="1" x14ac:dyDescent="0.15">
      <c r="A47" s="250"/>
      <c r="B47" s="251"/>
      <c r="C47" s="251"/>
      <c r="D47" s="251"/>
      <c r="E47" s="251"/>
      <c r="F47" s="251"/>
      <c r="G47" s="251"/>
      <c r="H47" s="250"/>
      <c r="I47" s="250"/>
      <c r="J47" s="250"/>
    </row>
    <row r="48" spans="1:25" ht="19.5" customHeight="1" x14ac:dyDescent="0.15">
      <c r="A48" s="250"/>
      <c r="B48" s="251"/>
      <c r="C48" s="251"/>
      <c r="D48" s="251"/>
      <c r="E48" s="251"/>
      <c r="F48" s="251"/>
      <c r="G48" s="251"/>
      <c r="H48" s="250"/>
      <c r="I48" s="250"/>
      <c r="J48" s="250"/>
    </row>
    <row r="49" spans="1:10" x14ac:dyDescent="0.15">
      <c r="A49" s="250"/>
      <c r="B49" s="252"/>
      <c r="C49" s="250"/>
      <c r="D49" s="250"/>
      <c r="E49" s="250"/>
      <c r="F49" s="250"/>
      <c r="G49" s="250"/>
      <c r="H49" s="250"/>
      <c r="I49" s="250"/>
      <c r="J49" s="250"/>
    </row>
    <row r="50" spans="1:10" x14ac:dyDescent="0.15">
      <c r="A50" s="250"/>
      <c r="B50" s="252"/>
      <c r="C50" s="250"/>
      <c r="D50" s="250"/>
      <c r="E50" s="250"/>
      <c r="F50" s="250"/>
      <c r="G50" s="250"/>
      <c r="H50" s="250"/>
      <c r="I50" s="250"/>
      <c r="J50" s="250"/>
    </row>
  </sheetData>
  <sheetProtection sheet="1" scenarios="1" formatCells="0" formatColumns="0" formatRows="0" insertColumns="0" insertRows="0"/>
  <protectedRanges>
    <protectedRange sqref="T3:Y3" name="範囲1"/>
  </protectedRanges>
  <mergeCells count="73">
    <mergeCell ref="E20:K23"/>
    <mergeCell ref="E16:K19"/>
    <mergeCell ref="E40:K43"/>
    <mergeCell ref="E32:K35"/>
    <mergeCell ref="E24:K27"/>
    <mergeCell ref="E36:K39"/>
    <mergeCell ref="W1:Y1"/>
    <mergeCell ref="C11:D11"/>
    <mergeCell ref="E11:K11"/>
    <mergeCell ref="C10:K10"/>
    <mergeCell ref="L10:Y10"/>
    <mergeCell ref="L11:R11"/>
    <mergeCell ref="X11:Y11"/>
    <mergeCell ref="T4:V4"/>
    <mergeCell ref="T3:Y3"/>
    <mergeCell ref="C7:P7"/>
    <mergeCell ref="T5:V6"/>
    <mergeCell ref="S12:U15"/>
    <mergeCell ref="C16:D19"/>
    <mergeCell ref="W4:Y4"/>
    <mergeCell ref="S40:U43"/>
    <mergeCell ref="S16:U19"/>
    <mergeCell ref="S20:U23"/>
    <mergeCell ref="S24:U27"/>
    <mergeCell ref="S28:U31"/>
    <mergeCell ref="S32:U35"/>
    <mergeCell ref="S36:U39"/>
    <mergeCell ref="X40:Y43"/>
    <mergeCell ref="C36:D39"/>
    <mergeCell ref="C28:D31"/>
    <mergeCell ref="C40:D43"/>
    <mergeCell ref="C20:D23"/>
    <mergeCell ref="X12:Y15"/>
    <mergeCell ref="X16:Y19"/>
    <mergeCell ref="X20:Y23"/>
    <mergeCell ref="V16:W19"/>
    <mergeCell ref="V20:W23"/>
    <mergeCell ref="V40:W43"/>
    <mergeCell ref="X24:Y27"/>
    <mergeCell ref="X28:Y31"/>
    <mergeCell ref="X32:Y35"/>
    <mergeCell ref="X36:Y39"/>
    <mergeCell ref="V24:W27"/>
    <mergeCell ref="V28:W31"/>
    <mergeCell ref="V32:W35"/>
    <mergeCell ref="V36:W39"/>
    <mergeCell ref="B20:B23"/>
    <mergeCell ref="B24:B27"/>
    <mergeCell ref="B16:B19"/>
    <mergeCell ref="L28:R31"/>
    <mergeCell ref="W5:Y6"/>
    <mergeCell ref="B12:B15"/>
    <mergeCell ref="L16:R19"/>
    <mergeCell ref="L20:R23"/>
    <mergeCell ref="L12:R15"/>
    <mergeCell ref="B10:B11"/>
    <mergeCell ref="T8:Y8"/>
    <mergeCell ref="S11:U11"/>
    <mergeCell ref="V11:W11"/>
    <mergeCell ref="E12:K15"/>
    <mergeCell ref="C12:D15"/>
    <mergeCell ref="V12:W15"/>
    <mergeCell ref="B36:B39"/>
    <mergeCell ref="B40:B43"/>
    <mergeCell ref="L24:R27"/>
    <mergeCell ref="B32:B35"/>
    <mergeCell ref="L32:R35"/>
    <mergeCell ref="L40:R43"/>
    <mergeCell ref="L36:R39"/>
    <mergeCell ref="C32:D35"/>
    <mergeCell ref="C24:D27"/>
    <mergeCell ref="E28:K31"/>
    <mergeCell ref="B28:B31"/>
  </mergeCells>
  <phoneticPr fontId="2"/>
  <pageMargins left="0.22" right="0.17" top="0.57999999999999996" bottom="0.41" header="0.43" footer="0.32"/>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ＣＭＳチェックシート</vt:lpstr>
      <vt:lpstr>改善項目一覧表</vt:lpstr>
      <vt:lpstr>ＣＭＳチェックシート!Print_Area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2017-08-17T07:58:50Z</cp:lastPrinted>
  <dcterms:created xsi:type="dcterms:W3CDTF">2006-11-02T04:35:57Z</dcterms:created>
  <dcterms:modified xsi:type="dcterms:W3CDTF">2017-08-17T08:22:06Z</dcterms:modified>
</cp:coreProperties>
</file>